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V3研究" sheetId="1" r:id="rId1"/>
    <sheet name="基调杜皇" sheetId="7" r:id="rId2"/>
    <sheet name="基皇杜伊" sheetId="6" r:id="rId3"/>
    <sheet name="基调杜伊" sheetId="5" r:id="rId4"/>
    <sheet name="基调玛伊" sheetId="4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<sst xmlns="http://schemas.openxmlformats.org/spreadsheetml/2006/main" count="865" uniqueCount="68">
  <si>
    <t>C0</t>
  </si>
  <si>
    <t>基尼奇</t>
  </si>
  <si>
    <t>副C-1</t>
  </si>
  <si>
    <t>副C-2</t>
  </si>
  <si>
    <t>副C-3</t>
  </si>
  <si>
    <t>总伤</t>
  </si>
  <si>
    <t>C1</t>
  </si>
  <si>
    <t>C2</t>
  </si>
  <si>
    <t>基调玛伊</t>
  </si>
  <si>
    <t>基调杜伊</t>
  </si>
  <si>
    <t>基皇杜伊</t>
  </si>
  <si>
    <t>基调杜皇</t>
  </si>
  <si>
    <t>杜林C1</t>
  </si>
  <si>
    <t>杜林C2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</si>
  <si>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</si>
  <si>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</si>
  <si>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</si>
  <si>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</si>
  <si>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</si>
  <si>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</si>
  <si>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</si>
  <si>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</si>
  <si>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</si>
  <si>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</si>
  <si>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</si>
  <si>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</si>
  <si>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</si>
  <si>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</si>
  <si>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</si>
  <si>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</si>
  <si>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</si>
  <si>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</si>
  <si>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</si>
  <si>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</si>
  <si>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</si>
  <si>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0+1基尼奇 （基尼奇 菲谢尔 杜林 艾梅莉埃）</t>
  </si>
  <si>
    <t>0+1基尼奇 （基尼奇 菲谢尔 1+1杜林 艾梅莉埃）</t>
  </si>
  <si>
    <t>0+1基尼奇 （基尼奇 菲谢尔 2+1杜林 艾梅莉埃）</t>
  </si>
  <si>
    <t>C6菲谢尔 （基尼奇 菲谢尔 杜林 艾梅莉埃）</t>
  </si>
  <si>
    <t>C6菲谢尔 （基尼奇 菲谢尔 2+1杜林 艾梅莉埃）</t>
  </si>
  <si>
    <t>0+1杜林 （基尼奇 菲谢尔 杜林 艾梅莉埃）</t>
  </si>
  <si>
    <t>1+1杜林 （基尼奇 菲谢尔 杜林 艾梅莉埃）</t>
  </si>
  <si>
    <t>2+1杜林 （基尼奇 菲谢尔 杜林 艾梅莉埃）</t>
  </si>
  <si>
    <t>0+0艾梅莉埃 （基尼奇 艾梅莉埃 杜林 艾梅莉埃）</t>
  </si>
  <si>
    <t>0+0艾梅莉埃 （基尼奇 菲谢尔 2+1杜林 艾梅莉埃）</t>
  </si>
  <si>
    <t>0+1基尼奇 （基尼奇 菲谢尔 杜林 伊安珊）</t>
  </si>
  <si>
    <t>0+1基尼奇 （基尼奇 菲谢尔 1+1杜林 伊安珊）</t>
  </si>
  <si>
    <t>0+1基尼奇 （基尼奇 菲谢尔 2+1杜林 伊安珊）</t>
  </si>
  <si>
    <t>C6菲谢尔 （基尼奇 菲谢尔 杜林 伊安珊）</t>
  </si>
  <si>
    <t>C6菲谢尔 （基尼奇 菲谢尔 2+1杜林 伊安珊）</t>
  </si>
  <si>
    <t>0+1杜林 （基尼奇 菲谢尔 杜林 伊安珊）</t>
  </si>
  <si>
    <t>1+1杜林 （基尼奇 菲谢尔 杜林 伊安珊）</t>
  </si>
  <si>
    <t>2+1杜林 （基尼奇 菲谢尔 杜林 伊安珊）</t>
  </si>
  <si>
    <t>0+1基尼奇 （基尼奇 艾梅莉埃 杜林 伊安珊）</t>
  </si>
  <si>
    <t>0+1基尼奇 （基尼奇 艾梅莉埃 1+1杜林 伊安珊）</t>
  </si>
  <si>
    <t>0+1基尼奇 （基尼奇 艾梅莉埃 2+1杜林 伊安珊）</t>
  </si>
  <si>
    <t>0+0艾梅莉埃 （基尼奇 艾梅莉埃 杜林 伊安珊）</t>
  </si>
  <si>
    <t>0+0艾梅莉埃 （基尼奇 艾梅莉埃 2+1杜林 伊安珊）</t>
  </si>
  <si>
    <t>0+1杜林 （基尼奇 艾梅莉埃 杜林 伊安珊）</t>
  </si>
  <si>
    <t>2+1杜林 （基尼奇 艾梅莉埃 杜林 伊安珊）</t>
  </si>
  <si>
    <t>0+1杜林 （基尼奇 艾梅莉埃 杜林 伊安珊）V3</t>
  </si>
  <si>
    <t>0+1杜林 （基尼奇 艾梅莉埃 杜林 伊安珊）V4</t>
  </si>
  <si>
    <t>0+1基尼奇 （基尼奇 艾梅莉埃 玛薇卡 伊安珊）</t>
  </si>
  <si>
    <t>0+1基尼奇 （基尼奇 艾梅莉埃 2+1玛薇卡 伊安珊）</t>
  </si>
  <si>
    <t>0+0艾梅莉埃 （基尼奇 艾梅莉埃 玛薇卡 伊安珊）</t>
  </si>
  <si>
    <t>0+1玛薇卡 （基尼奇 艾梅莉埃 玛薇卡 伊安珊）</t>
  </si>
  <si>
    <t>1+1玛薇卡 （基尼奇 艾梅莉埃 玛薇卡 伊安珊）</t>
  </si>
  <si>
    <t>2+1玛薇卡 （基尼奇 艾梅莉埃 玛薇卡 伊安珊）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</si>
</sst>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9" borderId="2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3">
      <alignment vertical="center"/>
    </xf>
    <xf numFmtId="0" fontId="13" fillId="0" borderId="23">
      <alignment vertical="center"/>
    </xf>
    <xf numFmtId="0" fontId="14" fillId="0" borderId="24">
      <alignment vertical="center"/>
    </xf>
    <xf numFmtId="0" fontId="14" fillId="0" borderId="0">
      <alignment vertical="center"/>
    </xf>
    <xf numFmtId="0" fontId="15" fillId="10" borderId="25">
      <alignment vertical="center"/>
    </xf>
    <xf numFmtId="0" fontId="16" fillId="11" borderId="26">
      <alignment vertical="center"/>
    </xf>
    <xf numFmtId="0" fontId="17" fillId="11" borderId="25">
      <alignment vertical="center"/>
    </xf>
    <xf numFmtId="0" fontId="18" fillId="12" borderId="27">
      <alignment vertical="center"/>
    </xf>
    <xf numFmtId="0" fontId="19" fillId="0" borderId="28">
      <alignment vertical="center"/>
    </xf>
    <xf numFmtId="0" fontId="20" fillId="0" borderId="29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5" fillId="37" borderId="0">
      <alignment vertical="center"/>
    </xf>
    <xf numFmtId="0" fontId="25" fillId="38" borderId="0">
      <alignment vertical="center"/>
    </xf>
    <xf numFmtId="0" fontId="24" fillId="39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1691341408703"/>
          <c:y val="0.0286140239821848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chemeClr val="bg1"/>
              </a:solidFill>
            </a:ln>
            <a:effectLst>
              <a:glow rad="63500">
                <a:schemeClr val="bg1"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3351595795682"/>
                  <c:y val="0.0158172658881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867196997265416"/>
                  <c:y val="0.01278723177038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115667110057255"/>
                  <c:y val="0.0109366236679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200" b="0" i="0" u="none" strike="noStrike" kern="1200" baseline="0">
                    <a:solidFill>
                      <a:schemeClr val="bg1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V3研究!$H$3:$H$6</c:f>
              <c:strCache>
                <c:ptCount val="4"/>
                <c:pt idx="0">
                  <c:v>基调玛伊</c:v>
                </c:pt>
                <c:pt idx="1">
                  <c:v>基调杜伊</c:v>
                </c:pt>
                <c:pt idx="2">
                  <c:v>基皇杜伊</c:v>
                </c:pt>
                <c:pt idx="3">
                  <c:v>基调杜皇</c:v>
                </c:pt>
              </c:strCache>
            </c:strRef>
          </c:cat>
          <c:val>
            <c:numRef>
              <c:f>V3研究!$I$3:$I$6</c:f>
              <c:numCache>
                <c:formatCode>General</c:formatCode>
                <c:ptCount val="4"/>
                <c:pt idx="0">
                  <c:v>249</c:v>
                </c:pt>
                <c:pt idx="1">
                  <c:v>265</c:v>
                </c:pt>
                <c:pt idx="2">
                  <c:v>257</c:v>
                </c:pt>
                <c:pt idx="3">
                  <c:v>228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837438423645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306909921120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925336880458042"/>
                  <c:y val="0.012796587576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F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V3研究!$H$3:$H$6</c:f>
              <c:strCache>
                <c:ptCount val="4"/>
                <c:pt idx="0">
                  <c:v>基调玛伊</c:v>
                </c:pt>
                <c:pt idx="1">
                  <c:v>基调杜伊</c:v>
                </c:pt>
                <c:pt idx="2">
                  <c:v>基皇杜伊</c:v>
                </c:pt>
                <c:pt idx="3">
                  <c:v>基调杜皇</c:v>
                </c:pt>
              </c:strCache>
            </c:strRef>
          </c:cat>
          <c:val>
            <c:numRef>
              <c:f>V3研究!$J$3:$J$6</c:f>
              <c:numCache>
                <c:formatCode>General</c:formatCode>
                <c:ptCount val="4"/>
                <c:pt idx="0">
                  <c:v>252</c:v>
                </c:pt>
                <c:pt idx="1">
                  <c:v>282</c:v>
                </c:pt>
                <c:pt idx="2">
                  <c:v>271</c:v>
                </c:pt>
                <c:pt idx="3">
                  <c:v>239</c:v>
                </c:pt>
              </c:numCache>
            </c:numRef>
          </c:val>
        </c:ser>
        <c:ser>
          <c:idx val="2"/>
          <c:order val="2"/>
          <c:spPr>
            <a:noFill/>
            <a:ln w="15875">
              <a:solidFill>
                <a:srgbClr val="00B05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20501995257648"/>
                  <c:y val="0.01005780106913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620337370219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636169105314904"/>
                  <c:y val="0.01759530791788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462668440229021"/>
                  <c:y val="0.01599573447080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5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V3研究!$H$3:$H$6</c:f>
              <c:strCache>
                <c:ptCount val="4"/>
                <c:pt idx="0">
                  <c:v>基调玛伊</c:v>
                </c:pt>
                <c:pt idx="1">
                  <c:v>基调杜伊</c:v>
                </c:pt>
                <c:pt idx="2">
                  <c:v>基皇杜伊</c:v>
                </c:pt>
                <c:pt idx="3">
                  <c:v>基调杜皇</c:v>
                </c:pt>
              </c:strCache>
            </c:strRef>
          </c:cat>
          <c:val>
            <c:numRef>
              <c:f>V3研究!$K$3:$K$6</c:f>
              <c:numCache>
                <c:formatCode>General</c:formatCode>
                <c:ptCount val="4"/>
                <c:pt idx="0">
                  <c:v>285</c:v>
                </c:pt>
                <c:pt idx="1">
                  <c:v>341</c:v>
                </c:pt>
                <c:pt idx="2">
                  <c:v>333</c:v>
                </c:pt>
                <c:pt idx="3">
                  <c:v>303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1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  <c:max val="32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SDK_SC_Web" panose="00020600040101010101" charset="-128"/>
                <a:ea typeface="SDK_SC_Web" panose="00020600040101010101" charset="-128"/>
                <a:cs typeface="SDK_SC_Web" panose="00020600040101010101" charset="-128"/>
                <a:sym typeface="SDK_SC_Web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SDK_SC_Web" panose="00020600040101010101" charset="-128"/>
          <a:ea typeface="SDK_SC_Web" panose="00020600040101010101" charset="-128"/>
          <a:cs typeface="SDK_SC_Web" panose="00020600040101010101" charset="-128"/>
          <a:sym typeface="SDK_SC_Web" panose="00020600040101010101" charset="-128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7</xdr:row>
      <xdr:rowOff>0</xdr:rowOff>
    </xdr:from>
    <xdr:to>
      <xdr:col>14</xdr:col>
      <xdr:colOff>372745</xdr:colOff>
      <xdr:row>11</xdr:row>
      <xdr:rowOff>412750</xdr:rowOff>
    </xdr:to>
    <xdr:graphicFrame>
      <xdr:nvGraphicFramePr>
        <xdr:cNvPr id="34" name="图表 33" descr="7b0a202020202263686172745265734964223a20223230343735353234220a7d0a"/>
        <xdr:cNvGraphicFramePr/>
      </xdr:nvGraphicFramePr>
      <xdr:xfrm>
        <a:off x="14142720" y="4445000"/>
        <a:ext cx="10979785" cy="2952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70" zoomScaleNormal="70" workbookViewId="0">
      <selection activeCell="H11" sqref="H11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1">
      <c r="A1" s="1" t="s">
        <v>0</v>
      </c>
    </row>
    <row r="2" customHeight="1" spans="1:1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I2" s="1" t="s">
        <v>0</v>
      </c>
      <c r="J2" s="1" t="s">
        <v>6</v>
      </c>
      <c r="K2" s="1" t="s">
        <v>7</v>
      </c>
    </row>
    <row r="3" customHeight="1" spans="1:11">
      <c r="A3" s="1" t="s">
        <v>8</v>
      </c>
      <c r="B3" s="54">
        <v>1716331.1119416</v>
      </c>
      <c r="C3" s="54">
        <v>463976.882633942</v>
      </c>
      <c r="D3" s="54">
        <v>306669.17084868</v>
      </c>
      <c r="E3" s="54">
        <v>0</v>
      </c>
      <c r="F3" s="54">
        <f t="shared" ref="F3:F6" si="0">SUM(B3:E3)</f>
        <v>2486977.16542422</v>
      </c>
      <c r="H3" s="1" t="s">
        <v>8</v>
      </c>
      <c r="I3" s="1">
        <v>249</v>
      </c>
      <c r="J3" s="1">
        <v>252</v>
      </c>
      <c r="K3" s="1">
        <v>285</v>
      </c>
    </row>
    <row r="4" customHeight="1" spans="1:11">
      <c r="A4" s="1" t="s">
        <v>9</v>
      </c>
      <c r="B4" s="54">
        <v>1785632.35028169</v>
      </c>
      <c r="C4" s="54">
        <v>506156.599237027</v>
      </c>
      <c r="D4" s="54">
        <v>362804.801950594</v>
      </c>
      <c r="E4" s="54">
        <v>0</v>
      </c>
      <c r="F4" s="54">
        <f t="shared" si="0"/>
        <v>2654593.75146931</v>
      </c>
      <c r="H4" s="1" t="s">
        <v>9</v>
      </c>
      <c r="I4" s="1">
        <v>265</v>
      </c>
      <c r="J4" s="1">
        <v>282</v>
      </c>
      <c r="K4" s="1">
        <v>341</v>
      </c>
    </row>
    <row r="5" customHeight="1" spans="1:11">
      <c r="A5" s="1" t="s">
        <v>10</v>
      </c>
      <c r="B5" s="54">
        <v>1893652.13542728</v>
      </c>
      <c r="C5" s="54">
        <v>263746.932441878</v>
      </c>
      <c r="D5" s="54">
        <v>415103.961577387</v>
      </c>
      <c r="E5" s="54">
        <v>0</v>
      </c>
      <c r="F5" s="54">
        <f t="shared" si="0"/>
        <v>2572503.02944655</v>
      </c>
      <c r="H5" s="1" t="s">
        <v>10</v>
      </c>
      <c r="I5" s="1">
        <v>257</v>
      </c>
      <c r="J5" s="1">
        <v>271</v>
      </c>
      <c r="K5" s="1">
        <v>333</v>
      </c>
    </row>
    <row r="6" customHeight="1" spans="1:11">
      <c r="A6" s="1" t="s">
        <v>11</v>
      </c>
      <c r="B6" s="54">
        <v>1222117.79152201</v>
      </c>
      <c r="C6" s="54">
        <v>291611.157729203</v>
      </c>
      <c r="D6" s="54">
        <v>339426.529851776</v>
      </c>
      <c r="E6" s="54">
        <v>425164.918272725</v>
      </c>
      <c r="F6" s="54">
        <f t="shared" ref="F6:F13" si="1">SUM(B6:E6)</f>
        <v>2278320.39737571</v>
      </c>
      <c r="H6" s="1" t="s">
        <v>11</v>
      </c>
      <c r="I6" s="1">
        <v>228</v>
      </c>
      <c r="J6" s="1">
        <v>239</v>
      </c>
      <c r="K6" s="1">
        <v>303</v>
      </c>
    </row>
    <row r="8" customHeight="1" spans="1:11">
      <c r="A8" s="1" t="s">
        <v>12</v>
      </c>
    </row>
    <row r="9" customHeight="1" spans="1:11"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</row>
    <row r="10" customHeight="1" spans="1:11">
      <c r="A10" s="1" t="s">
        <v>8</v>
      </c>
      <c r="B10" s="54">
        <v>1716331.1119416</v>
      </c>
      <c r="C10" s="54">
        <v>463976.882633942</v>
      </c>
      <c r="D10" s="54">
        <v>343908.97236738</v>
      </c>
      <c r="E10" s="54">
        <v>0</v>
      </c>
      <c r="F10" s="54">
        <f t="shared" si="1"/>
        <v>2524216.96694292</v>
      </c>
    </row>
    <row r="11" customHeight="1" spans="1:11">
      <c r="A11" s="1" t="s">
        <v>9</v>
      </c>
      <c r="B11" s="54">
        <v>1976766.0846817</v>
      </c>
      <c r="C11" s="54">
        <v>506156.599237027</v>
      </c>
      <c r="D11" s="54">
        <v>333243.057259728</v>
      </c>
      <c r="E11" s="54">
        <v>0</v>
      </c>
      <c r="F11" s="54">
        <f t="shared" si="1"/>
        <v>2816165.74117846</v>
      </c>
    </row>
    <row r="12" customHeight="1" spans="1:11">
      <c r="A12" s="1" t="s">
        <v>10</v>
      </c>
      <c r="B12" s="54">
        <v>2068427.95222729</v>
      </c>
      <c r="C12" s="54">
        <v>263746.932441878</v>
      </c>
      <c r="D12" s="54">
        <v>374948.16729084</v>
      </c>
      <c r="E12" s="54">
        <v>0</v>
      </c>
      <c r="F12" s="54">
        <f t="shared" si="1"/>
        <v>2707123.05196001</v>
      </c>
    </row>
    <row r="13" customHeight="1" spans="1:11">
      <c r="A13" s="1" t="s">
        <v>11</v>
      </c>
      <c r="B13" s="54">
        <v>1379203.74832201</v>
      </c>
      <c r="C13" s="54">
        <v>291611.157729203</v>
      </c>
      <c r="D13" s="54">
        <v>289383.24899484</v>
      </c>
      <c r="E13" s="54">
        <v>425164.918272725</v>
      </c>
      <c r="F13" s="54">
        <f t="shared" si="1"/>
        <v>2385363.07331878</v>
      </c>
    </row>
    <row r="15" customHeight="1" spans="1:11">
      <c r="A15" s="1" t="s">
        <v>13</v>
      </c>
    </row>
    <row r="16" customHeight="1" spans="1:11"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customHeight="1" spans="1:6">
      <c r="A17" s="1" t="s">
        <v>8</v>
      </c>
      <c r="B17" s="54">
        <v>1907187.13158951</v>
      </c>
      <c r="C17" s="54">
        <v>515571.111982836</v>
      </c>
      <c r="D17" s="54">
        <v>425378.894921788</v>
      </c>
      <c r="E17" s="54">
        <v>0</v>
      </c>
      <c r="F17" s="54">
        <f t="shared" ref="F17:F20" si="2">SUM(B17:E17)</f>
        <v>2848137.13849413</v>
      </c>
    </row>
    <row r="18" customHeight="1" spans="1:6">
      <c r="A18" s="1" t="s">
        <v>9</v>
      </c>
      <c r="B18" s="54">
        <v>2321150.4199921</v>
      </c>
      <c r="C18" s="54">
        <v>638658.326785987</v>
      </c>
      <c r="D18" s="54">
        <v>449451.166415328</v>
      </c>
      <c r="E18" s="54">
        <v>0</v>
      </c>
      <c r="F18" s="54">
        <f t="shared" si="2"/>
        <v>3409259.91319341</v>
      </c>
    </row>
    <row r="19" customHeight="1" spans="1:6">
      <c r="A19" s="1" t="s">
        <v>10</v>
      </c>
      <c r="B19" s="54">
        <v>2487138.06401418</v>
      </c>
      <c r="C19" s="54">
        <v>334267.502613503</v>
      </c>
      <c r="D19" s="54">
        <v>505699.63113384</v>
      </c>
      <c r="E19" s="54">
        <v>0</v>
      </c>
      <c r="F19" s="54">
        <f t="shared" si="2"/>
        <v>3327105.19776152</v>
      </c>
    </row>
    <row r="20" customHeight="1" spans="1:6">
      <c r="A20" s="1" t="s">
        <v>11</v>
      </c>
      <c r="B20" s="54">
        <v>1689835.22316931</v>
      </c>
      <c r="C20" s="54">
        <v>362131.727900827</v>
      </c>
      <c r="D20" s="54">
        <v>409559.01684984</v>
      </c>
      <c r="E20" s="54">
        <v>565948.003793495</v>
      </c>
      <c r="F20" s="54">
        <f t="shared" si="2"/>
        <v>3027473.97171347</v>
      </c>
    </row>
    <row r="21" customHeight="1" spans="1:6">
      <c r="A21"/>
      <c r="B21"/>
      <c r="C21"/>
      <c r="D21"/>
      <c r="E21"/>
      <c r="F21"/>
    </row>
  </sheetData>
  <mergeCells count="3">
    <mergeCell ref="A1:F1"/>
    <mergeCell ref="A8:F8"/>
    <mergeCell ref="A15:F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0"/>
  <sheetViews>
    <sheetView zoomScale="40" zoomScaleNormal="40" topLeftCell="AF92" workbookViewId="0">
      <selection activeCell="AR118" sqref="AR118:BA120"/>
    </sheetView>
  </sheetViews>
  <sheetFormatPr defaultColWidth="25.7777777777778" defaultRowHeight="50" customHeight="1"/>
  <cols>
    <col min="1" max="4" width="25.7777777777778" style="1"/>
    <col min="5" max="5" width="31.4444444444444" style="1"/>
    <col min="6" max="16384" width="25.7777777777778" style="1"/>
  </cols>
  <sheetData>
    <row r="1" customHeight="1" spans="1:53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14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14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15</v>
      </c>
      <c r="B2" s="7"/>
      <c r="C2" s="7"/>
      <c r="D2" s="7"/>
      <c r="E2" s="8"/>
      <c r="F2" s="9" t="s">
        <v>16</v>
      </c>
      <c r="G2" s="10"/>
      <c r="H2" s="10"/>
      <c r="I2" s="11"/>
      <c r="J2" s="12" t="s">
        <v>17</v>
      </c>
      <c r="K2" s="13"/>
      <c r="L2" s="14"/>
      <c r="M2" s="15"/>
      <c r="N2" s="16" t="s">
        <v>18</v>
      </c>
      <c r="O2" s="17"/>
      <c r="P2" s="18" t="s">
        <v>19</v>
      </c>
      <c r="Q2" s="19" t="s">
        <v>20</v>
      </c>
      <c r="S2" s="6" t="s">
        <v>15</v>
      </c>
      <c r="T2" s="7"/>
      <c r="U2" s="7"/>
      <c r="V2" s="7"/>
      <c r="W2" s="8"/>
      <c r="X2" s="9" t="s">
        <v>16</v>
      </c>
      <c r="Y2" s="10"/>
      <c r="Z2" s="10"/>
      <c r="AA2" s="11"/>
      <c r="AB2" s="12" t="s">
        <v>17</v>
      </c>
      <c r="AC2" s="13"/>
      <c r="AD2" s="14"/>
      <c r="AE2" s="15"/>
      <c r="AF2" s="16" t="s">
        <v>18</v>
      </c>
      <c r="AG2" s="17"/>
      <c r="AH2" s="18" t="s">
        <v>19</v>
      </c>
      <c r="AI2" s="19" t="s">
        <v>20</v>
      </c>
      <c r="AK2" s="6" t="s">
        <v>15</v>
      </c>
      <c r="AL2" s="7"/>
      <c r="AM2" s="7"/>
      <c r="AN2" s="7"/>
      <c r="AO2" s="8"/>
      <c r="AP2" s="9" t="s">
        <v>16</v>
      </c>
      <c r="AQ2" s="10"/>
      <c r="AR2" s="10"/>
      <c r="AS2" s="11"/>
      <c r="AT2" s="12" t="s">
        <v>17</v>
      </c>
      <c r="AU2" s="13"/>
      <c r="AV2" s="14"/>
      <c r="AW2" s="15"/>
      <c r="AX2" s="16" t="s">
        <v>18</v>
      </c>
      <c r="AY2" s="17"/>
      <c r="AZ2" s="18" t="s">
        <v>19</v>
      </c>
      <c r="BA2" s="19" t="s">
        <v>20</v>
      </c>
    </row>
    <row r="3" customHeight="1" spans="1:53">
      <c r="A3" s="20" t="s">
        <v>21</v>
      </c>
      <c r="B3" s="21" t="s">
        <v>22</v>
      </c>
      <c r="C3" s="21" t="s">
        <v>23</v>
      </c>
      <c r="D3" s="21" t="s">
        <v>24</v>
      </c>
      <c r="E3" s="22" t="s">
        <v>15</v>
      </c>
      <c r="F3" s="23" t="s">
        <v>25</v>
      </c>
      <c r="G3" s="24" t="s">
        <v>26</v>
      </c>
      <c r="H3" s="24" t="s">
        <v>27</v>
      </c>
      <c r="I3" s="25" t="s">
        <v>28</v>
      </c>
      <c r="J3" s="26" t="s">
        <v>29</v>
      </c>
      <c r="K3" s="27" t="s">
        <v>30</v>
      </c>
      <c r="L3" s="28" t="s">
        <v>31</v>
      </c>
      <c r="M3" s="29" t="s">
        <v>32</v>
      </c>
      <c r="N3" s="30" t="s">
        <v>33</v>
      </c>
      <c r="O3" s="31" t="s">
        <v>34</v>
      </c>
      <c r="P3" s="18"/>
      <c r="Q3" s="19"/>
      <c r="S3" s="20" t="s">
        <v>21</v>
      </c>
      <c r="T3" s="21" t="s">
        <v>22</v>
      </c>
      <c r="U3" s="21" t="s">
        <v>23</v>
      </c>
      <c r="V3" s="21" t="s">
        <v>24</v>
      </c>
      <c r="W3" s="22" t="s">
        <v>15</v>
      </c>
      <c r="X3" s="23" t="s">
        <v>25</v>
      </c>
      <c r="Y3" s="24" t="s">
        <v>26</v>
      </c>
      <c r="Z3" s="24" t="s">
        <v>27</v>
      </c>
      <c r="AA3" s="25" t="s">
        <v>28</v>
      </c>
      <c r="AB3" s="26" t="s">
        <v>29</v>
      </c>
      <c r="AC3" s="27" t="s">
        <v>30</v>
      </c>
      <c r="AD3" s="28" t="s">
        <v>31</v>
      </c>
      <c r="AE3" s="29" t="s">
        <v>32</v>
      </c>
      <c r="AF3" s="30" t="s">
        <v>33</v>
      </c>
      <c r="AG3" s="31" t="s">
        <v>34</v>
      </c>
      <c r="AH3" s="18"/>
      <c r="AI3" s="19"/>
      <c r="AK3" s="20" t="s">
        <v>21</v>
      </c>
      <c r="AL3" s="21" t="s">
        <v>22</v>
      </c>
      <c r="AM3" s="21" t="s">
        <v>23</v>
      </c>
      <c r="AN3" s="21" t="s">
        <v>24</v>
      </c>
      <c r="AO3" s="22" t="s">
        <v>15</v>
      </c>
      <c r="AP3" s="23" t="s">
        <v>25</v>
      </c>
      <c r="AQ3" s="24" t="s">
        <v>26</v>
      </c>
      <c r="AR3" s="24" t="s">
        <v>27</v>
      </c>
      <c r="AS3" s="25" t="s">
        <v>28</v>
      </c>
      <c r="AT3" s="26" t="s">
        <v>29</v>
      </c>
      <c r="AU3" s="27" t="s">
        <v>30</v>
      </c>
      <c r="AV3" s="28" t="s">
        <v>31</v>
      </c>
      <c r="AW3" s="29" t="s">
        <v>32</v>
      </c>
      <c r="AX3" s="30" t="s">
        <v>33</v>
      </c>
      <c r="AY3" s="31" t="s">
        <v>34</v>
      </c>
      <c r="AZ3" s="18"/>
      <c r="BA3" s="19"/>
    </row>
    <row r="4" customHeight="1" spans="1:53">
      <c r="A4" s="32">
        <v>3311</v>
      </c>
      <c r="B4" s="21">
        <v>15.57</v>
      </c>
      <c r="C4" s="33">
        <v>1</v>
      </c>
      <c r="D4" s="33">
        <v>0</v>
      </c>
      <c r="E4" s="34">
        <f t="shared" ref="E4:E30" si="0">A4*B4*C4+D4</f>
        <v>51552.27</v>
      </c>
      <c r="F4" s="35">
        <v>2.22</v>
      </c>
      <c r="G4" s="33">
        <v>2.17</v>
      </c>
      <c r="H4" s="33">
        <v>0.96</v>
      </c>
      <c r="I4" s="25">
        <f t="shared" ref="I4:I30" si="1">G4*H4+1</f>
        <v>3.0832</v>
      </c>
      <c r="J4" s="36">
        <v>1</v>
      </c>
      <c r="K4" s="33">
        <v>0</v>
      </c>
      <c r="L4" s="33">
        <v>0</v>
      </c>
      <c r="M4" s="29">
        <f t="shared" ref="M4:M30" si="2">1+2.78*K4/(K4+1400)+L4</f>
        <v>1</v>
      </c>
      <c r="N4" s="35">
        <v>1.275</v>
      </c>
      <c r="O4" s="31">
        <v>0.5</v>
      </c>
      <c r="P4" s="37">
        <f t="shared" ref="P4:P30" si="3">E4*F4*I4*J4*(M4)*N4*O4</f>
        <v>224948.268282276</v>
      </c>
      <c r="Q4" s="38"/>
      <c r="S4" s="32">
        <v>3311</v>
      </c>
      <c r="T4" s="21">
        <v>15.57</v>
      </c>
      <c r="U4" s="33">
        <v>1</v>
      </c>
      <c r="V4" s="33">
        <v>1800</v>
      </c>
      <c r="W4" s="34">
        <f t="shared" ref="W4:W30" si="4">S4*T4*U4+V4</f>
        <v>53352.27</v>
      </c>
      <c r="X4" s="35">
        <v>2.22</v>
      </c>
      <c r="Y4" s="33">
        <v>2.17</v>
      </c>
      <c r="Z4" s="33">
        <v>0.96</v>
      </c>
      <c r="AA4" s="25">
        <f t="shared" ref="AA4:AA30" si="5">Y4*Z4+1</f>
        <v>3.0832</v>
      </c>
      <c r="AB4" s="36">
        <v>1</v>
      </c>
      <c r="AC4" s="33">
        <v>0</v>
      </c>
      <c r="AD4" s="33">
        <v>0</v>
      </c>
      <c r="AE4" s="29">
        <f t="shared" ref="AE4:AE30" si="6">1+2.78*AC4/(AC4+1400)+AD4</f>
        <v>1</v>
      </c>
      <c r="AF4" s="35">
        <v>1.275</v>
      </c>
      <c r="AG4" s="31">
        <v>0.5</v>
      </c>
      <c r="AH4" s="37">
        <f t="shared" ref="AH4:AH30" si="7">W4*X4*AA4*AB4*(AE4)*AF4*AG4</f>
        <v>232802.566122276</v>
      </c>
      <c r="AI4" s="38"/>
      <c r="AK4" s="32">
        <v>3311</v>
      </c>
      <c r="AL4" s="21">
        <v>15.57</v>
      </c>
      <c r="AM4" s="33">
        <v>1</v>
      </c>
      <c r="AN4" s="33">
        <v>1800</v>
      </c>
      <c r="AO4" s="34">
        <f t="shared" ref="AO4:AO30" si="8">AK4*AL4*AM4+AN4</f>
        <v>53352.27</v>
      </c>
      <c r="AP4" s="35">
        <v>2.72</v>
      </c>
      <c r="AQ4" s="33">
        <v>2.17</v>
      </c>
      <c r="AR4" s="33">
        <v>0.96</v>
      </c>
      <c r="AS4" s="25">
        <f t="shared" ref="AS4:AS30" si="9">AQ4*AR4+1</f>
        <v>3.0832</v>
      </c>
      <c r="AT4" s="36">
        <v>1</v>
      </c>
      <c r="AU4" s="33">
        <v>0</v>
      </c>
      <c r="AV4" s="33">
        <v>0</v>
      </c>
      <c r="AW4" s="29">
        <f t="shared" ref="AW4:AW30" si="10">1+2.78*AU4/(AU4+1400)+AV4</f>
        <v>1</v>
      </c>
      <c r="AX4" s="35">
        <v>1.275</v>
      </c>
      <c r="AY4" s="31">
        <v>0.5</v>
      </c>
      <c r="AZ4" s="37">
        <f t="shared" ref="AZ4:AZ30" si="11">AO4*AP4*AS4*AT4*(AW4)*AX4*AY4</f>
        <v>285235.576510176</v>
      </c>
      <c r="BA4" s="38"/>
    </row>
    <row r="5" customHeight="1" spans="1:53">
      <c r="A5" s="32">
        <v>3311</v>
      </c>
      <c r="B5" s="21">
        <v>12.37</v>
      </c>
      <c r="C5" s="33">
        <v>1</v>
      </c>
      <c r="D5" s="33">
        <v>0</v>
      </c>
      <c r="E5" s="34">
        <f t="shared" si="0"/>
        <v>40957.07</v>
      </c>
      <c r="F5" s="35">
        <v>2.22</v>
      </c>
      <c r="G5" s="33">
        <v>2.17</v>
      </c>
      <c r="H5" s="33">
        <v>0.96</v>
      </c>
      <c r="I5" s="25">
        <f t="shared" si="1"/>
        <v>3.0832</v>
      </c>
      <c r="J5" s="36">
        <v>1</v>
      </c>
      <c r="K5" s="33">
        <v>0</v>
      </c>
      <c r="L5" s="33">
        <v>0</v>
      </c>
      <c r="M5" s="29">
        <f t="shared" si="2"/>
        <v>1</v>
      </c>
      <c r="N5" s="35">
        <v>1.275</v>
      </c>
      <c r="O5" s="31">
        <v>0.5</v>
      </c>
      <c r="P5" s="37">
        <f t="shared" si="3"/>
        <v>178716.125796516</v>
      </c>
      <c r="Q5" s="39"/>
      <c r="S5" s="32">
        <v>3311</v>
      </c>
      <c r="T5" s="21">
        <v>12.37</v>
      </c>
      <c r="U5" s="33">
        <v>1</v>
      </c>
      <c r="V5" s="33">
        <v>1800</v>
      </c>
      <c r="W5" s="34">
        <f t="shared" si="4"/>
        <v>42757.07</v>
      </c>
      <c r="X5" s="35">
        <v>2.22</v>
      </c>
      <c r="Y5" s="33">
        <v>2.17</v>
      </c>
      <c r="Z5" s="33">
        <v>0.96</v>
      </c>
      <c r="AA5" s="25">
        <f t="shared" si="5"/>
        <v>3.0832</v>
      </c>
      <c r="AB5" s="36">
        <v>1</v>
      </c>
      <c r="AC5" s="33">
        <v>0</v>
      </c>
      <c r="AD5" s="33">
        <v>0</v>
      </c>
      <c r="AE5" s="29">
        <f t="shared" si="6"/>
        <v>1</v>
      </c>
      <c r="AF5" s="35">
        <v>1.275</v>
      </c>
      <c r="AG5" s="31">
        <v>0.5</v>
      </c>
      <c r="AH5" s="37">
        <f t="shared" si="7"/>
        <v>186570.423636516</v>
      </c>
      <c r="AI5" s="39"/>
      <c r="AK5" s="32">
        <v>3311</v>
      </c>
      <c r="AL5" s="21">
        <v>12.37</v>
      </c>
      <c r="AM5" s="33">
        <v>1</v>
      </c>
      <c r="AN5" s="33">
        <v>1800</v>
      </c>
      <c r="AO5" s="34">
        <f t="shared" si="8"/>
        <v>42757.07</v>
      </c>
      <c r="AP5" s="35">
        <v>2.72</v>
      </c>
      <c r="AQ5" s="33">
        <v>2.17</v>
      </c>
      <c r="AR5" s="33">
        <v>0.96</v>
      </c>
      <c r="AS5" s="25">
        <f t="shared" si="9"/>
        <v>3.0832</v>
      </c>
      <c r="AT5" s="36">
        <v>1</v>
      </c>
      <c r="AU5" s="33">
        <v>0</v>
      </c>
      <c r="AV5" s="33">
        <v>0</v>
      </c>
      <c r="AW5" s="29">
        <f t="shared" si="10"/>
        <v>1</v>
      </c>
      <c r="AX5" s="35">
        <v>1.275</v>
      </c>
      <c r="AY5" s="31">
        <v>0.5</v>
      </c>
      <c r="AZ5" s="37">
        <f t="shared" si="11"/>
        <v>228590.789320416</v>
      </c>
      <c r="BA5" s="39"/>
    </row>
    <row r="6" customHeight="1" spans="1:53">
      <c r="A6" s="32">
        <v>3311</v>
      </c>
      <c r="B6" s="21">
        <v>12.37</v>
      </c>
      <c r="C6" s="33">
        <v>1</v>
      </c>
      <c r="D6" s="33">
        <v>0</v>
      </c>
      <c r="E6" s="34">
        <f t="shared" si="0"/>
        <v>40957.07</v>
      </c>
      <c r="F6" s="35">
        <v>2.22</v>
      </c>
      <c r="G6" s="33">
        <v>2.17</v>
      </c>
      <c r="H6" s="33">
        <v>0.96</v>
      </c>
      <c r="I6" s="25">
        <f t="shared" si="1"/>
        <v>3.0832</v>
      </c>
      <c r="J6" s="36">
        <v>1</v>
      </c>
      <c r="K6" s="33">
        <v>0</v>
      </c>
      <c r="L6" s="33">
        <v>0</v>
      </c>
      <c r="M6" s="29">
        <f t="shared" si="2"/>
        <v>1</v>
      </c>
      <c r="N6" s="35">
        <v>1.275</v>
      </c>
      <c r="O6" s="31">
        <v>0.5</v>
      </c>
      <c r="P6" s="37">
        <f t="shared" si="3"/>
        <v>178716.125796516</v>
      </c>
      <c r="Q6" s="39"/>
      <c r="S6" s="32">
        <v>3311</v>
      </c>
      <c r="T6" s="21">
        <v>12.37</v>
      </c>
      <c r="U6" s="33">
        <v>1</v>
      </c>
      <c r="V6" s="33">
        <v>1800</v>
      </c>
      <c r="W6" s="34">
        <f t="shared" si="4"/>
        <v>42757.07</v>
      </c>
      <c r="X6" s="35">
        <v>2.22</v>
      </c>
      <c r="Y6" s="33">
        <v>2.17</v>
      </c>
      <c r="Z6" s="33">
        <v>0.96</v>
      </c>
      <c r="AA6" s="25">
        <f t="shared" si="5"/>
        <v>3.0832</v>
      </c>
      <c r="AB6" s="36">
        <v>1</v>
      </c>
      <c r="AC6" s="33">
        <v>0</v>
      </c>
      <c r="AD6" s="33">
        <v>0</v>
      </c>
      <c r="AE6" s="29">
        <f t="shared" si="6"/>
        <v>1</v>
      </c>
      <c r="AF6" s="35">
        <v>1.275</v>
      </c>
      <c r="AG6" s="31">
        <v>0.5</v>
      </c>
      <c r="AH6" s="37">
        <f t="shared" si="7"/>
        <v>186570.423636516</v>
      </c>
      <c r="AI6" s="39"/>
      <c r="AK6" s="32">
        <v>3311</v>
      </c>
      <c r="AL6" s="21">
        <v>12.37</v>
      </c>
      <c r="AM6" s="33">
        <v>1</v>
      </c>
      <c r="AN6" s="33">
        <v>1800</v>
      </c>
      <c r="AO6" s="34">
        <f t="shared" si="8"/>
        <v>42757.07</v>
      </c>
      <c r="AP6" s="35">
        <v>2.72</v>
      </c>
      <c r="AQ6" s="33">
        <v>2.17</v>
      </c>
      <c r="AR6" s="33">
        <v>0.96</v>
      </c>
      <c r="AS6" s="25">
        <f t="shared" si="9"/>
        <v>3.0832</v>
      </c>
      <c r="AT6" s="36">
        <v>1</v>
      </c>
      <c r="AU6" s="33">
        <v>0</v>
      </c>
      <c r="AV6" s="33">
        <v>0</v>
      </c>
      <c r="AW6" s="29">
        <f t="shared" si="10"/>
        <v>1</v>
      </c>
      <c r="AX6" s="35">
        <v>1.275</v>
      </c>
      <c r="AY6" s="31">
        <v>0.5</v>
      </c>
      <c r="AZ6" s="37">
        <f t="shared" si="11"/>
        <v>228590.789320416</v>
      </c>
      <c r="BA6" s="39"/>
    </row>
    <row r="7" customHeight="1" spans="1:53">
      <c r="A7" s="32">
        <v>3311</v>
      </c>
      <c r="B7" s="21">
        <v>12.37</v>
      </c>
      <c r="C7" s="33">
        <v>1</v>
      </c>
      <c r="D7" s="33">
        <v>0</v>
      </c>
      <c r="E7" s="34">
        <f t="shared" si="0"/>
        <v>40957.07</v>
      </c>
      <c r="F7" s="35">
        <v>2.22</v>
      </c>
      <c r="G7" s="33">
        <v>2.17</v>
      </c>
      <c r="H7" s="33">
        <v>0.96</v>
      </c>
      <c r="I7" s="25">
        <f t="shared" si="1"/>
        <v>3.0832</v>
      </c>
      <c r="J7" s="36">
        <v>1</v>
      </c>
      <c r="K7" s="33">
        <v>0</v>
      </c>
      <c r="L7" s="33">
        <v>0</v>
      </c>
      <c r="M7" s="29">
        <f t="shared" si="2"/>
        <v>1</v>
      </c>
      <c r="N7" s="35">
        <v>1.275</v>
      </c>
      <c r="O7" s="31">
        <v>0.5</v>
      </c>
      <c r="P7" s="37">
        <f t="shared" si="3"/>
        <v>178716.125796516</v>
      </c>
      <c r="Q7" s="39"/>
      <c r="S7" s="32">
        <v>3311</v>
      </c>
      <c r="T7" s="21">
        <v>12.37</v>
      </c>
      <c r="U7" s="33">
        <v>1</v>
      </c>
      <c r="V7" s="33">
        <v>1800</v>
      </c>
      <c r="W7" s="34">
        <f t="shared" si="4"/>
        <v>42757.07</v>
      </c>
      <c r="X7" s="35">
        <v>2.22</v>
      </c>
      <c r="Y7" s="33">
        <v>2.17</v>
      </c>
      <c r="Z7" s="33">
        <v>0.96</v>
      </c>
      <c r="AA7" s="25">
        <f t="shared" si="5"/>
        <v>3.0832</v>
      </c>
      <c r="AB7" s="36">
        <v>1</v>
      </c>
      <c r="AC7" s="33">
        <v>0</v>
      </c>
      <c r="AD7" s="33">
        <v>0</v>
      </c>
      <c r="AE7" s="29">
        <f t="shared" si="6"/>
        <v>1</v>
      </c>
      <c r="AF7" s="35">
        <v>1.275</v>
      </c>
      <c r="AG7" s="31">
        <v>0.5</v>
      </c>
      <c r="AH7" s="37">
        <f t="shared" si="7"/>
        <v>186570.423636516</v>
      </c>
      <c r="AI7" s="39"/>
      <c r="AK7" s="32">
        <v>3311</v>
      </c>
      <c r="AL7" s="21">
        <v>12.37</v>
      </c>
      <c r="AM7" s="33">
        <v>1</v>
      </c>
      <c r="AN7" s="33">
        <v>1800</v>
      </c>
      <c r="AO7" s="34">
        <f t="shared" si="8"/>
        <v>42757.07</v>
      </c>
      <c r="AP7" s="35">
        <v>2.72</v>
      </c>
      <c r="AQ7" s="33">
        <v>2.17</v>
      </c>
      <c r="AR7" s="33">
        <v>0.96</v>
      </c>
      <c r="AS7" s="25">
        <f t="shared" si="9"/>
        <v>3.0832</v>
      </c>
      <c r="AT7" s="36">
        <v>1</v>
      </c>
      <c r="AU7" s="33">
        <v>0</v>
      </c>
      <c r="AV7" s="33">
        <v>0</v>
      </c>
      <c r="AW7" s="29">
        <f t="shared" si="10"/>
        <v>1</v>
      </c>
      <c r="AX7" s="35">
        <v>1.275</v>
      </c>
      <c r="AY7" s="31">
        <v>0.5</v>
      </c>
      <c r="AZ7" s="37">
        <f t="shared" si="11"/>
        <v>228590.789320416</v>
      </c>
      <c r="BA7" s="39"/>
    </row>
    <row r="8" customHeight="1" spans="1:53">
      <c r="A8" s="32">
        <v>3311</v>
      </c>
      <c r="B8" s="21">
        <v>1.03</v>
      </c>
      <c r="C8" s="33">
        <v>1</v>
      </c>
      <c r="D8" s="33">
        <v>0</v>
      </c>
      <c r="E8" s="34">
        <f t="shared" si="0"/>
        <v>3410.33</v>
      </c>
      <c r="F8" s="35">
        <v>2.22</v>
      </c>
      <c r="G8" s="33">
        <v>2.17</v>
      </c>
      <c r="H8" s="33">
        <v>0.96</v>
      </c>
      <c r="I8" s="25">
        <f t="shared" si="1"/>
        <v>3.0832</v>
      </c>
      <c r="J8" s="36">
        <v>1</v>
      </c>
      <c r="K8" s="33">
        <v>0</v>
      </c>
      <c r="L8" s="33">
        <v>0</v>
      </c>
      <c r="M8" s="29">
        <f t="shared" si="2"/>
        <v>1</v>
      </c>
      <c r="N8" s="35">
        <v>1.275</v>
      </c>
      <c r="O8" s="31">
        <v>0.5</v>
      </c>
      <c r="P8" s="37">
        <f t="shared" si="3"/>
        <v>14880.970862604</v>
      </c>
      <c r="Q8" s="39"/>
      <c r="S8" s="32">
        <v>3311</v>
      </c>
      <c r="T8" s="21">
        <v>1.03</v>
      </c>
      <c r="U8" s="33">
        <v>1</v>
      </c>
      <c r="V8" s="33">
        <v>1800</v>
      </c>
      <c r="W8" s="34">
        <f t="shared" si="4"/>
        <v>5210.33</v>
      </c>
      <c r="X8" s="35">
        <v>2.22</v>
      </c>
      <c r="Y8" s="33">
        <v>2.17</v>
      </c>
      <c r="Z8" s="33">
        <v>0.96</v>
      </c>
      <c r="AA8" s="25">
        <f t="shared" si="5"/>
        <v>3.0832</v>
      </c>
      <c r="AB8" s="36">
        <v>1</v>
      </c>
      <c r="AC8" s="33">
        <v>0</v>
      </c>
      <c r="AD8" s="33">
        <v>0</v>
      </c>
      <c r="AE8" s="29">
        <f t="shared" si="6"/>
        <v>1</v>
      </c>
      <c r="AF8" s="35">
        <v>1.275</v>
      </c>
      <c r="AG8" s="31">
        <v>0.5</v>
      </c>
      <c r="AH8" s="37">
        <f t="shared" si="7"/>
        <v>22735.268702604</v>
      </c>
      <c r="AI8" s="39"/>
      <c r="AK8" s="32">
        <v>3311</v>
      </c>
      <c r="AL8" s="21">
        <v>1.03</v>
      </c>
      <c r="AM8" s="33">
        <v>1</v>
      </c>
      <c r="AN8" s="33">
        <v>1800</v>
      </c>
      <c r="AO8" s="34">
        <f t="shared" si="8"/>
        <v>5210.33</v>
      </c>
      <c r="AP8" s="35">
        <v>2.72</v>
      </c>
      <c r="AQ8" s="33">
        <v>2.17</v>
      </c>
      <c r="AR8" s="33">
        <v>0.96</v>
      </c>
      <c r="AS8" s="25">
        <f t="shared" si="9"/>
        <v>3.0832</v>
      </c>
      <c r="AT8" s="36">
        <v>1</v>
      </c>
      <c r="AU8" s="33">
        <v>0</v>
      </c>
      <c r="AV8" s="33">
        <v>0</v>
      </c>
      <c r="AW8" s="29">
        <f t="shared" si="10"/>
        <v>1</v>
      </c>
      <c r="AX8" s="35">
        <v>1.275</v>
      </c>
      <c r="AY8" s="31">
        <v>0.5</v>
      </c>
      <c r="AZ8" s="37">
        <f t="shared" si="11"/>
        <v>27855.824716704</v>
      </c>
      <c r="BA8" s="39"/>
    </row>
    <row r="9" customHeight="1" spans="1:53">
      <c r="A9" s="32">
        <v>3311</v>
      </c>
      <c r="B9" s="21">
        <v>1.03</v>
      </c>
      <c r="C9" s="33">
        <v>1</v>
      </c>
      <c r="D9" s="33">
        <v>0</v>
      </c>
      <c r="E9" s="34">
        <f t="shared" si="0"/>
        <v>3410.33</v>
      </c>
      <c r="F9" s="35">
        <v>2.22</v>
      </c>
      <c r="G9" s="33">
        <v>2.17</v>
      </c>
      <c r="H9" s="33">
        <v>0.96</v>
      </c>
      <c r="I9" s="25">
        <f t="shared" si="1"/>
        <v>3.0832</v>
      </c>
      <c r="J9" s="36">
        <v>1</v>
      </c>
      <c r="K9" s="33">
        <v>0</v>
      </c>
      <c r="L9" s="33">
        <v>0</v>
      </c>
      <c r="M9" s="29">
        <f t="shared" si="2"/>
        <v>1</v>
      </c>
      <c r="N9" s="35">
        <v>1.275</v>
      </c>
      <c r="O9" s="31">
        <v>0.5</v>
      </c>
      <c r="P9" s="37">
        <f t="shared" si="3"/>
        <v>14880.970862604</v>
      </c>
      <c r="Q9" s="39"/>
      <c r="S9" s="32">
        <v>3311</v>
      </c>
      <c r="T9" s="21">
        <v>1.03</v>
      </c>
      <c r="U9" s="33">
        <v>1</v>
      </c>
      <c r="V9" s="33">
        <v>1800</v>
      </c>
      <c r="W9" s="34">
        <f t="shared" si="4"/>
        <v>5210.33</v>
      </c>
      <c r="X9" s="35">
        <v>2.22</v>
      </c>
      <c r="Y9" s="33">
        <v>2.17</v>
      </c>
      <c r="Z9" s="33">
        <v>0.96</v>
      </c>
      <c r="AA9" s="25">
        <f t="shared" si="5"/>
        <v>3.0832</v>
      </c>
      <c r="AB9" s="36">
        <v>1</v>
      </c>
      <c r="AC9" s="33">
        <v>0</v>
      </c>
      <c r="AD9" s="33">
        <v>0</v>
      </c>
      <c r="AE9" s="29">
        <f t="shared" si="6"/>
        <v>1</v>
      </c>
      <c r="AF9" s="35">
        <v>1.275</v>
      </c>
      <c r="AG9" s="31">
        <v>0.5</v>
      </c>
      <c r="AH9" s="37">
        <f t="shared" si="7"/>
        <v>22735.268702604</v>
      </c>
      <c r="AI9" s="39"/>
      <c r="AK9" s="32">
        <v>3311</v>
      </c>
      <c r="AL9" s="21">
        <v>1.03</v>
      </c>
      <c r="AM9" s="33">
        <v>1</v>
      </c>
      <c r="AN9" s="33">
        <v>1800</v>
      </c>
      <c r="AO9" s="34">
        <f t="shared" si="8"/>
        <v>5210.33</v>
      </c>
      <c r="AP9" s="35">
        <v>2.72</v>
      </c>
      <c r="AQ9" s="33">
        <v>2.17</v>
      </c>
      <c r="AR9" s="33">
        <v>0.96</v>
      </c>
      <c r="AS9" s="25">
        <f t="shared" si="9"/>
        <v>3.0832</v>
      </c>
      <c r="AT9" s="36">
        <v>1</v>
      </c>
      <c r="AU9" s="33">
        <v>0</v>
      </c>
      <c r="AV9" s="33">
        <v>0</v>
      </c>
      <c r="AW9" s="29">
        <f t="shared" si="10"/>
        <v>1</v>
      </c>
      <c r="AX9" s="35">
        <v>1.275</v>
      </c>
      <c r="AY9" s="31">
        <v>0.5</v>
      </c>
      <c r="AZ9" s="37">
        <f t="shared" si="11"/>
        <v>27855.824716704</v>
      </c>
      <c r="BA9" s="39"/>
    </row>
    <row r="10" customHeight="1" spans="1:53">
      <c r="A10" s="32">
        <v>3311</v>
      </c>
      <c r="B10" s="21">
        <v>1.03</v>
      </c>
      <c r="C10" s="33">
        <v>1</v>
      </c>
      <c r="D10" s="33">
        <v>0</v>
      </c>
      <c r="E10" s="34">
        <f t="shared" si="0"/>
        <v>3410.33</v>
      </c>
      <c r="F10" s="35">
        <v>2.22</v>
      </c>
      <c r="G10" s="33">
        <v>2.17</v>
      </c>
      <c r="H10" s="33">
        <v>0.96</v>
      </c>
      <c r="I10" s="25">
        <f t="shared" si="1"/>
        <v>3.0832</v>
      </c>
      <c r="J10" s="36">
        <v>1</v>
      </c>
      <c r="K10" s="33">
        <v>0</v>
      </c>
      <c r="L10" s="33">
        <v>0</v>
      </c>
      <c r="M10" s="29">
        <f t="shared" si="2"/>
        <v>1</v>
      </c>
      <c r="N10" s="35">
        <v>1.275</v>
      </c>
      <c r="O10" s="31">
        <v>0.5</v>
      </c>
      <c r="P10" s="37">
        <f t="shared" si="3"/>
        <v>14880.970862604</v>
      </c>
      <c r="Q10" s="39"/>
      <c r="S10" s="32">
        <v>3311</v>
      </c>
      <c r="T10" s="21">
        <v>1.03</v>
      </c>
      <c r="U10" s="33">
        <v>1</v>
      </c>
      <c r="V10" s="33">
        <v>1800</v>
      </c>
      <c r="W10" s="34">
        <f t="shared" si="4"/>
        <v>5210.33</v>
      </c>
      <c r="X10" s="35">
        <v>2.22</v>
      </c>
      <c r="Y10" s="33">
        <v>2.17</v>
      </c>
      <c r="Z10" s="33">
        <v>0.96</v>
      </c>
      <c r="AA10" s="25">
        <f t="shared" si="5"/>
        <v>3.0832</v>
      </c>
      <c r="AB10" s="36">
        <v>1</v>
      </c>
      <c r="AC10" s="33">
        <v>0</v>
      </c>
      <c r="AD10" s="33">
        <v>0</v>
      </c>
      <c r="AE10" s="29">
        <f t="shared" si="6"/>
        <v>1</v>
      </c>
      <c r="AF10" s="35">
        <v>1.275</v>
      </c>
      <c r="AG10" s="31">
        <v>0.5</v>
      </c>
      <c r="AH10" s="37">
        <f t="shared" si="7"/>
        <v>22735.268702604</v>
      </c>
      <c r="AI10" s="39"/>
      <c r="AK10" s="32">
        <v>3311</v>
      </c>
      <c r="AL10" s="21">
        <v>1.03</v>
      </c>
      <c r="AM10" s="33">
        <v>1</v>
      </c>
      <c r="AN10" s="33">
        <v>1800</v>
      </c>
      <c r="AO10" s="34">
        <f t="shared" si="8"/>
        <v>5210.33</v>
      </c>
      <c r="AP10" s="35">
        <v>2.72</v>
      </c>
      <c r="AQ10" s="33">
        <v>2.17</v>
      </c>
      <c r="AR10" s="33">
        <v>0.96</v>
      </c>
      <c r="AS10" s="25">
        <f t="shared" si="9"/>
        <v>3.0832</v>
      </c>
      <c r="AT10" s="36">
        <v>1</v>
      </c>
      <c r="AU10" s="33">
        <v>0</v>
      </c>
      <c r="AV10" s="33">
        <v>0</v>
      </c>
      <c r="AW10" s="29">
        <f t="shared" si="10"/>
        <v>1</v>
      </c>
      <c r="AX10" s="35">
        <v>1.275</v>
      </c>
      <c r="AY10" s="31">
        <v>0.5</v>
      </c>
      <c r="AZ10" s="37">
        <f t="shared" si="11"/>
        <v>27855.824716704</v>
      </c>
      <c r="BA10" s="39"/>
    </row>
    <row r="11" customHeight="1" spans="1:53">
      <c r="A11" s="32">
        <v>3311</v>
      </c>
      <c r="B11" s="21">
        <v>1.03</v>
      </c>
      <c r="C11" s="33">
        <v>1</v>
      </c>
      <c r="D11" s="33">
        <v>0</v>
      </c>
      <c r="E11" s="34">
        <f t="shared" si="0"/>
        <v>3410.33</v>
      </c>
      <c r="F11" s="35">
        <v>2.22</v>
      </c>
      <c r="G11" s="33">
        <v>2.17</v>
      </c>
      <c r="H11" s="33">
        <v>0.96</v>
      </c>
      <c r="I11" s="25">
        <f t="shared" si="1"/>
        <v>3.0832</v>
      </c>
      <c r="J11" s="36">
        <v>1</v>
      </c>
      <c r="K11" s="33">
        <v>0</v>
      </c>
      <c r="L11" s="33">
        <v>0</v>
      </c>
      <c r="M11" s="29">
        <f t="shared" si="2"/>
        <v>1</v>
      </c>
      <c r="N11" s="35">
        <v>1.275</v>
      </c>
      <c r="O11" s="31">
        <v>0.5</v>
      </c>
      <c r="P11" s="37">
        <f t="shared" si="3"/>
        <v>14880.970862604</v>
      </c>
      <c r="Q11" s="39"/>
      <c r="S11" s="32">
        <v>3311</v>
      </c>
      <c r="T11" s="21">
        <v>1.03</v>
      </c>
      <c r="U11" s="33">
        <v>1</v>
      </c>
      <c r="V11" s="33">
        <v>1800</v>
      </c>
      <c r="W11" s="34">
        <f t="shared" si="4"/>
        <v>5210.33</v>
      </c>
      <c r="X11" s="35">
        <v>2.22</v>
      </c>
      <c r="Y11" s="33">
        <v>2.17</v>
      </c>
      <c r="Z11" s="33">
        <v>0.96</v>
      </c>
      <c r="AA11" s="25">
        <f t="shared" si="5"/>
        <v>3.0832</v>
      </c>
      <c r="AB11" s="36">
        <v>1</v>
      </c>
      <c r="AC11" s="33">
        <v>0</v>
      </c>
      <c r="AD11" s="33">
        <v>0</v>
      </c>
      <c r="AE11" s="29">
        <f t="shared" si="6"/>
        <v>1</v>
      </c>
      <c r="AF11" s="35">
        <v>1.275</v>
      </c>
      <c r="AG11" s="31">
        <v>0.5</v>
      </c>
      <c r="AH11" s="37">
        <f t="shared" si="7"/>
        <v>22735.268702604</v>
      </c>
      <c r="AI11" s="39"/>
      <c r="AK11" s="32">
        <v>3311</v>
      </c>
      <c r="AL11" s="21">
        <v>1.03</v>
      </c>
      <c r="AM11" s="33">
        <v>1</v>
      </c>
      <c r="AN11" s="33">
        <v>1800</v>
      </c>
      <c r="AO11" s="34">
        <f t="shared" si="8"/>
        <v>5210.33</v>
      </c>
      <c r="AP11" s="35">
        <v>2.72</v>
      </c>
      <c r="AQ11" s="33">
        <v>2.17</v>
      </c>
      <c r="AR11" s="33">
        <v>0.96</v>
      </c>
      <c r="AS11" s="25">
        <f t="shared" si="9"/>
        <v>3.0832</v>
      </c>
      <c r="AT11" s="36">
        <v>1</v>
      </c>
      <c r="AU11" s="33">
        <v>0</v>
      </c>
      <c r="AV11" s="33">
        <v>0</v>
      </c>
      <c r="AW11" s="29">
        <f t="shared" si="10"/>
        <v>1</v>
      </c>
      <c r="AX11" s="35">
        <v>1.275</v>
      </c>
      <c r="AY11" s="31">
        <v>0.5</v>
      </c>
      <c r="AZ11" s="37">
        <f t="shared" si="11"/>
        <v>27855.824716704</v>
      </c>
      <c r="BA11" s="39"/>
    </row>
    <row r="12" customHeight="1" spans="1:53">
      <c r="A12" s="32">
        <v>3311</v>
      </c>
      <c r="B12" s="21">
        <v>1.03</v>
      </c>
      <c r="C12" s="33">
        <v>1</v>
      </c>
      <c r="D12" s="33">
        <v>0</v>
      </c>
      <c r="E12" s="34">
        <f t="shared" si="0"/>
        <v>3410.33</v>
      </c>
      <c r="F12" s="35">
        <v>2.22</v>
      </c>
      <c r="G12" s="33">
        <v>2.17</v>
      </c>
      <c r="H12" s="33">
        <v>0.96</v>
      </c>
      <c r="I12" s="25">
        <f t="shared" si="1"/>
        <v>3.0832</v>
      </c>
      <c r="J12" s="36">
        <v>1</v>
      </c>
      <c r="K12" s="33">
        <v>0</v>
      </c>
      <c r="L12" s="33">
        <v>0</v>
      </c>
      <c r="M12" s="29">
        <f t="shared" si="2"/>
        <v>1</v>
      </c>
      <c r="N12" s="35">
        <v>1.275</v>
      </c>
      <c r="O12" s="31">
        <v>0.5</v>
      </c>
      <c r="P12" s="37">
        <f t="shared" si="3"/>
        <v>14880.970862604</v>
      </c>
      <c r="Q12" s="39"/>
      <c r="S12" s="32">
        <v>3311</v>
      </c>
      <c r="T12" s="21">
        <v>1.03</v>
      </c>
      <c r="U12" s="33">
        <v>1</v>
      </c>
      <c r="V12" s="33">
        <v>1800</v>
      </c>
      <c r="W12" s="34">
        <f t="shared" si="4"/>
        <v>5210.33</v>
      </c>
      <c r="X12" s="35">
        <v>2.22</v>
      </c>
      <c r="Y12" s="33">
        <v>2.17</v>
      </c>
      <c r="Z12" s="33">
        <v>0.96</v>
      </c>
      <c r="AA12" s="25">
        <f t="shared" si="5"/>
        <v>3.0832</v>
      </c>
      <c r="AB12" s="36">
        <v>1</v>
      </c>
      <c r="AC12" s="33">
        <v>0</v>
      </c>
      <c r="AD12" s="33">
        <v>0</v>
      </c>
      <c r="AE12" s="29">
        <f t="shared" si="6"/>
        <v>1</v>
      </c>
      <c r="AF12" s="35">
        <v>1.275</v>
      </c>
      <c r="AG12" s="31">
        <v>0.5</v>
      </c>
      <c r="AH12" s="37">
        <f t="shared" si="7"/>
        <v>22735.268702604</v>
      </c>
      <c r="AI12" s="39"/>
      <c r="AK12" s="32">
        <v>3311</v>
      </c>
      <c r="AL12" s="21">
        <v>1.03</v>
      </c>
      <c r="AM12" s="33">
        <v>1</v>
      </c>
      <c r="AN12" s="33">
        <v>1800</v>
      </c>
      <c r="AO12" s="34">
        <f t="shared" si="8"/>
        <v>5210.33</v>
      </c>
      <c r="AP12" s="35">
        <v>2.72</v>
      </c>
      <c r="AQ12" s="33">
        <v>2.17</v>
      </c>
      <c r="AR12" s="33">
        <v>0.96</v>
      </c>
      <c r="AS12" s="25">
        <f t="shared" si="9"/>
        <v>3.0832</v>
      </c>
      <c r="AT12" s="36">
        <v>1</v>
      </c>
      <c r="AU12" s="33">
        <v>0</v>
      </c>
      <c r="AV12" s="33">
        <v>0</v>
      </c>
      <c r="AW12" s="29">
        <f t="shared" si="10"/>
        <v>1</v>
      </c>
      <c r="AX12" s="35">
        <v>1.275</v>
      </c>
      <c r="AY12" s="31">
        <v>0.5</v>
      </c>
      <c r="AZ12" s="37">
        <f t="shared" si="11"/>
        <v>27855.824716704</v>
      </c>
      <c r="BA12" s="39"/>
    </row>
    <row r="13" customHeight="1" spans="1:53">
      <c r="A13" s="32">
        <v>3311</v>
      </c>
      <c r="B13" s="21">
        <v>1.03</v>
      </c>
      <c r="C13" s="33">
        <v>1</v>
      </c>
      <c r="D13" s="33">
        <v>0</v>
      </c>
      <c r="E13" s="34">
        <f t="shared" si="0"/>
        <v>3410.33</v>
      </c>
      <c r="F13" s="35">
        <v>2.22</v>
      </c>
      <c r="G13" s="33">
        <v>2.17</v>
      </c>
      <c r="H13" s="33">
        <v>0.96</v>
      </c>
      <c r="I13" s="25">
        <f t="shared" si="1"/>
        <v>3.0832</v>
      </c>
      <c r="J13" s="36">
        <v>1</v>
      </c>
      <c r="K13" s="33">
        <v>0</v>
      </c>
      <c r="L13" s="33">
        <v>0</v>
      </c>
      <c r="M13" s="29">
        <f t="shared" si="2"/>
        <v>1</v>
      </c>
      <c r="N13" s="35">
        <v>1.275</v>
      </c>
      <c r="O13" s="31">
        <v>0.5</v>
      </c>
      <c r="P13" s="37">
        <f t="shared" si="3"/>
        <v>14880.970862604</v>
      </c>
      <c r="Q13" s="39"/>
      <c r="S13" s="32">
        <v>3311</v>
      </c>
      <c r="T13" s="21">
        <v>1.03</v>
      </c>
      <c r="U13" s="33">
        <v>1</v>
      </c>
      <c r="V13" s="33">
        <v>1800</v>
      </c>
      <c r="W13" s="34">
        <f t="shared" si="4"/>
        <v>5210.33</v>
      </c>
      <c r="X13" s="35">
        <v>2.22</v>
      </c>
      <c r="Y13" s="33">
        <v>2.17</v>
      </c>
      <c r="Z13" s="33">
        <v>0.96</v>
      </c>
      <c r="AA13" s="25">
        <f t="shared" si="5"/>
        <v>3.0832</v>
      </c>
      <c r="AB13" s="36">
        <v>1</v>
      </c>
      <c r="AC13" s="33">
        <v>0</v>
      </c>
      <c r="AD13" s="33">
        <v>0</v>
      </c>
      <c r="AE13" s="29">
        <f t="shared" si="6"/>
        <v>1</v>
      </c>
      <c r="AF13" s="35">
        <v>1.275</v>
      </c>
      <c r="AG13" s="31">
        <v>0.5</v>
      </c>
      <c r="AH13" s="37">
        <f t="shared" si="7"/>
        <v>22735.268702604</v>
      </c>
      <c r="AI13" s="39"/>
      <c r="AK13" s="32">
        <v>3311</v>
      </c>
      <c r="AL13" s="21">
        <v>1.03</v>
      </c>
      <c r="AM13" s="33">
        <v>1</v>
      </c>
      <c r="AN13" s="33">
        <v>1800</v>
      </c>
      <c r="AO13" s="34">
        <f t="shared" si="8"/>
        <v>5210.33</v>
      </c>
      <c r="AP13" s="35">
        <v>2.72</v>
      </c>
      <c r="AQ13" s="33">
        <v>2.17</v>
      </c>
      <c r="AR13" s="33">
        <v>0.96</v>
      </c>
      <c r="AS13" s="25">
        <f t="shared" si="9"/>
        <v>3.0832</v>
      </c>
      <c r="AT13" s="36">
        <v>1</v>
      </c>
      <c r="AU13" s="33">
        <v>0</v>
      </c>
      <c r="AV13" s="33">
        <v>0</v>
      </c>
      <c r="AW13" s="29">
        <f t="shared" si="10"/>
        <v>1</v>
      </c>
      <c r="AX13" s="35">
        <v>1.275</v>
      </c>
      <c r="AY13" s="31">
        <v>0.5</v>
      </c>
      <c r="AZ13" s="37">
        <f t="shared" si="11"/>
        <v>27855.824716704</v>
      </c>
      <c r="BA13" s="39"/>
    </row>
    <row r="14" customHeight="1" spans="1:53">
      <c r="A14" s="32">
        <v>3311</v>
      </c>
      <c r="B14" s="21">
        <v>1.03</v>
      </c>
      <c r="C14" s="33">
        <v>1</v>
      </c>
      <c r="D14" s="33">
        <v>0</v>
      </c>
      <c r="E14" s="34">
        <f t="shared" si="0"/>
        <v>3410.33</v>
      </c>
      <c r="F14" s="35">
        <v>2.22</v>
      </c>
      <c r="G14" s="33">
        <v>2.17</v>
      </c>
      <c r="H14" s="33">
        <v>0.96</v>
      </c>
      <c r="I14" s="25">
        <f t="shared" si="1"/>
        <v>3.0832</v>
      </c>
      <c r="J14" s="36">
        <v>1</v>
      </c>
      <c r="K14" s="33">
        <v>0</v>
      </c>
      <c r="L14" s="33">
        <v>0</v>
      </c>
      <c r="M14" s="29">
        <f t="shared" si="2"/>
        <v>1</v>
      </c>
      <c r="N14" s="35">
        <v>1.275</v>
      </c>
      <c r="O14" s="31">
        <v>0.5</v>
      </c>
      <c r="P14" s="37">
        <f t="shared" si="3"/>
        <v>14880.970862604</v>
      </c>
      <c r="Q14" s="39"/>
      <c r="S14" s="32">
        <v>3311</v>
      </c>
      <c r="T14" s="21">
        <v>1.03</v>
      </c>
      <c r="U14" s="33">
        <v>1</v>
      </c>
      <c r="V14" s="33">
        <v>1800</v>
      </c>
      <c r="W14" s="34">
        <f t="shared" si="4"/>
        <v>5210.33</v>
      </c>
      <c r="X14" s="35">
        <v>2.22</v>
      </c>
      <c r="Y14" s="33">
        <v>2.17</v>
      </c>
      <c r="Z14" s="33">
        <v>0.96</v>
      </c>
      <c r="AA14" s="25">
        <f t="shared" si="5"/>
        <v>3.0832</v>
      </c>
      <c r="AB14" s="36">
        <v>1</v>
      </c>
      <c r="AC14" s="33">
        <v>0</v>
      </c>
      <c r="AD14" s="33">
        <v>0</v>
      </c>
      <c r="AE14" s="29">
        <f t="shared" si="6"/>
        <v>1</v>
      </c>
      <c r="AF14" s="35">
        <v>1.275</v>
      </c>
      <c r="AG14" s="31">
        <v>0.5</v>
      </c>
      <c r="AH14" s="37">
        <f t="shared" si="7"/>
        <v>22735.268702604</v>
      </c>
      <c r="AI14" s="39"/>
      <c r="AK14" s="32">
        <v>3311</v>
      </c>
      <c r="AL14" s="21">
        <v>1.03</v>
      </c>
      <c r="AM14" s="33">
        <v>1</v>
      </c>
      <c r="AN14" s="33">
        <v>1800</v>
      </c>
      <c r="AO14" s="34">
        <f t="shared" si="8"/>
        <v>5210.33</v>
      </c>
      <c r="AP14" s="35">
        <v>2.72</v>
      </c>
      <c r="AQ14" s="33">
        <v>2.17</v>
      </c>
      <c r="AR14" s="33">
        <v>0.96</v>
      </c>
      <c r="AS14" s="25">
        <f t="shared" si="9"/>
        <v>3.0832</v>
      </c>
      <c r="AT14" s="36">
        <v>1</v>
      </c>
      <c r="AU14" s="33">
        <v>0</v>
      </c>
      <c r="AV14" s="33">
        <v>0</v>
      </c>
      <c r="AW14" s="29">
        <f t="shared" si="10"/>
        <v>1</v>
      </c>
      <c r="AX14" s="35">
        <v>1.275</v>
      </c>
      <c r="AY14" s="31">
        <v>0.5</v>
      </c>
      <c r="AZ14" s="37">
        <f t="shared" si="11"/>
        <v>27855.824716704</v>
      </c>
      <c r="BA14" s="39"/>
    </row>
    <row r="15" customHeight="1" spans="1:53">
      <c r="A15" s="32">
        <v>3311</v>
      </c>
      <c r="B15" s="21">
        <v>1.03</v>
      </c>
      <c r="C15" s="33">
        <v>1</v>
      </c>
      <c r="D15" s="33">
        <v>0</v>
      </c>
      <c r="E15" s="34">
        <f t="shared" si="0"/>
        <v>3410.33</v>
      </c>
      <c r="F15" s="35">
        <v>2.22</v>
      </c>
      <c r="G15" s="33">
        <v>2.17</v>
      </c>
      <c r="H15" s="33">
        <v>0.96</v>
      </c>
      <c r="I15" s="25">
        <f t="shared" si="1"/>
        <v>3.0832</v>
      </c>
      <c r="J15" s="36">
        <v>1</v>
      </c>
      <c r="K15" s="33">
        <v>0</v>
      </c>
      <c r="L15" s="33">
        <v>0</v>
      </c>
      <c r="M15" s="29">
        <f t="shared" si="2"/>
        <v>1</v>
      </c>
      <c r="N15" s="35">
        <v>1.275</v>
      </c>
      <c r="O15" s="31">
        <v>0.5</v>
      </c>
      <c r="P15" s="37">
        <f t="shared" si="3"/>
        <v>14880.970862604</v>
      </c>
      <c r="Q15" s="39"/>
      <c r="S15" s="32">
        <v>3311</v>
      </c>
      <c r="T15" s="21">
        <v>1.03</v>
      </c>
      <c r="U15" s="33">
        <v>1</v>
      </c>
      <c r="V15" s="33">
        <v>1800</v>
      </c>
      <c r="W15" s="34">
        <f t="shared" si="4"/>
        <v>5210.33</v>
      </c>
      <c r="X15" s="35">
        <v>2.22</v>
      </c>
      <c r="Y15" s="33">
        <v>2.17</v>
      </c>
      <c r="Z15" s="33">
        <v>0.96</v>
      </c>
      <c r="AA15" s="25">
        <f t="shared" si="5"/>
        <v>3.0832</v>
      </c>
      <c r="AB15" s="36">
        <v>1</v>
      </c>
      <c r="AC15" s="33">
        <v>0</v>
      </c>
      <c r="AD15" s="33">
        <v>0</v>
      </c>
      <c r="AE15" s="29">
        <f t="shared" si="6"/>
        <v>1</v>
      </c>
      <c r="AF15" s="35">
        <v>1.275</v>
      </c>
      <c r="AG15" s="31">
        <v>0.5</v>
      </c>
      <c r="AH15" s="37">
        <f t="shared" si="7"/>
        <v>22735.268702604</v>
      </c>
      <c r="AI15" s="39"/>
      <c r="AK15" s="32">
        <v>3311</v>
      </c>
      <c r="AL15" s="21">
        <v>1.03</v>
      </c>
      <c r="AM15" s="33">
        <v>1</v>
      </c>
      <c r="AN15" s="33">
        <v>1800</v>
      </c>
      <c r="AO15" s="34">
        <f t="shared" si="8"/>
        <v>5210.33</v>
      </c>
      <c r="AP15" s="35">
        <v>2.72</v>
      </c>
      <c r="AQ15" s="33">
        <v>2.17</v>
      </c>
      <c r="AR15" s="33">
        <v>0.96</v>
      </c>
      <c r="AS15" s="25">
        <f t="shared" si="9"/>
        <v>3.0832</v>
      </c>
      <c r="AT15" s="36">
        <v>1</v>
      </c>
      <c r="AU15" s="33">
        <v>0</v>
      </c>
      <c r="AV15" s="33">
        <v>0</v>
      </c>
      <c r="AW15" s="29">
        <f t="shared" si="10"/>
        <v>1</v>
      </c>
      <c r="AX15" s="35">
        <v>1.275</v>
      </c>
      <c r="AY15" s="31">
        <v>0.5</v>
      </c>
      <c r="AZ15" s="37">
        <f t="shared" si="11"/>
        <v>27855.824716704</v>
      </c>
      <c r="BA15" s="39"/>
    </row>
    <row r="16" customHeight="1" spans="1:53">
      <c r="A16" s="32">
        <v>3311</v>
      </c>
      <c r="B16" s="21">
        <v>1.03</v>
      </c>
      <c r="C16" s="33">
        <v>1</v>
      </c>
      <c r="D16" s="33">
        <v>0</v>
      </c>
      <c r="E16" s="34">
        <f t="shared" si="0"/>
        <v>3410.33</v>
      </c>
      <c r="F16" s="35">
        <v>2.22</v>
      </c>
      <c r="G16" s="33">
        <v>2.17</v>
      </c>
      <c r="H16" s="33">
        <v>0.96</v>
      </c>
      <c r="I16" s="25">
        <f t="shared" si="1"/>
        <v>3.0832</v>
      </c>
      <c r="J16" s="36">
        <v>1</v>
      </c>
      <c r="K16" s="33">
        <v>0</v>
      </c>
      <c r="L16" s="33">
        <v>0</v>
      </c>
      <c r="M16" s="29">
        <f t="shared" si="2"/>
        <v>1</v>
      </c>
      <c r="N16" s="35">
        <v>1.275</v>
      </c>
      <c r="O16" s="31">
        <v>0.5</v>
      </c>
      <c r="P16" s="37">
        <f t="shared" si="3"/>
        <v>14880.970862604</v>
      </c>
      <c r="Q16" s="39"/>
      <c r="S16" s="32">
        <v>3311</v>
      </c>
      <c r="T16" s="21">
        <v>1.03</v>
      </c>
      <c r="U16" s="33">
        <v>1</v>
      </c>
      <c r="V16" s="33">
        <v>1800</v>
      </c>
      <c r="W16" s="34">
        <f t="shared" si="4"/>
        <v>5210.33</v>
      </c>
      <c r="X16" s="35">
        <v>2.22</v>
      </c>
      <c r="Y16" s="33">
        <v>2.17</v>
      </c>
      <c r="Z16" s="33">
        <v>0.96</v>
      </c>
      <c r="AA16" s="25">
        <f t="shared" si="5"/>
        <v>3.0832</v>
      </c>
      <c r="AB16" s="36">
        <v>1</v>
      </c>
      <c r="AC16" s="33">
        <v>0</v>
      </c>
      <c r="AD16" s="33">
        <v>0</v>
      </c>
      <c r="AE16" s="29">
        <f t="shared" si="6"/>
        <v>1</v>
      </c>
      <c r="AF16" s="35">
        <v>1.275</v>
      </c>
      <c r="AG16" s="31">
        <v>0.5</v>
      </c>
      <c r="AH16" s="37">
        <f t="shared" si="7"/>
        <v>22735.268702604</v>
      </c>
      <c r="AI16" s="39"/>
      <c r="AK16" s="32">
        <v>3311</v>
      </c>
      <c r="AL16" s="21">
        <v>1.03</v>
      </c>
      <c r="AM16" s="33">
        <v>1</v>
      </c>
      <c r="AN16" s="33">
        <v>1800</v>
      </c>
      <c r="AO16" s="34">
        <f t="shared" si="8"/>
        <v>5210.33</v>
      </c>
      <c r="AP16" s="35">
        <v>2.72</v>
      </c>
      <c r="AQ16" s="33">
        <v>2.17</v>
      </c>
      <c r="AR16" s="33">
        <v>0.96</v>
      </c>
      <c r="AS16" s="25">
        <f t="shared" si="9"/>
        <v>3.0832</v>
      </c>
      <c r="AT16" s="36">
        <v>1</v>
      </c>
      <c r="AU16" s="33">
        <v>0</v>
      </c>
      <c r="AV16" s="33">
        <v>0</v>
      </c>
      <c r="AW16" s="29">
        <f t="shared" si="10"/>
        <v>1</v>
      </c>
      <c r="AX16" s="35">
        <v>1.275</v>
      </c>
      <c r="AY16" s="31">
        <v>0.5</v>
      </c>
      <c r="AZ16" s="37">
        <f t="shared" si="11"/>
        <v>27855.824716704</v>
      </c>
      <c r="BA16" s="39"/>
    </row>
    <row r="17" customHeight="1" spans="1:53">
      <c r="A17" s="32">
        <v>3311</v>
      </c>
      <c r="B17" s="21">
        <v>1.03</v>
      </c>
      <c r="C17" s="33">
        <v>1</v>
      </c>
      <c r="D17" s="33">
        <v>0</v>
      </c>
      <c r="E17" s="34">
        <f t="shared" si="0"/>
        <v>3410.33</v>
      </c>
      <c r="F17" s="35">
        <v>2.22</v>
      </c>
      <c r="G17" s="33">
        <v>2.17</v>
      </c>
      <c r="H17" s="33">
        <v>0.96</v>
      </c>
      <c r="I17" s="25">
        <f t="shared" si="1"/>
        <v>3.0832</v>
      </c>
      <c r="J17" s="36">
        <v>1</v>
      </c>
      <c r="K17" s="33">
        <v>0</v>
      </c>
      <c r="L17" s="33">
        <v>0</v>
      </c>
      <c r="M17" s="29">
        <f t="shared" si="2"/>
        <v>1</v>
      </c>
      <c r="N17" s="35">
        <v>1.275</v>
      </c>
      <c r="O17" s="31">
        <v>0.5</v>
      </c>
      <c r="P17" s="37">
        <f t="shared" si="3"/>
        <v>14880.970862604</v>
      </c>
      <c r="Q17" s="39"/>
      <c r="S17" s="32">
        <v>3311</v>
      </c>
      <c r="T17" s="21">
        <v>1.03</v>
      </c>
      <c r="U17" s="33">
        <v>1</v>
      </c>
      <c r="V17" s="33">
        <v>1800</v>
      </c>
      <c r="W17" s="34">
        <f t="shared" si="4"/>
        <v>5210.33</v>
      </c>
      <c r="X17" s="35">
        <v>2.22</v>
      </c>
      <c r="Y17" s="33">
        <v>2.17</v>
      </c>
      <c r="Z17" s="33">
        <v>0.96</v>
      </c>
      <c r="AA17" s="25">
        <f t="shared" si="5"/>
        <v>3.0832</v>
      </c>
      <c r="AB17" s="36">
        <v>1</v>
      </c>
      <c r="AC17" s="33">
        <v>0</v>
      </c>
      <c r="AD17" s="33">
        <v>0</v>
      </c>
      <c r="AE17" s="29">
        <f t="shared" si="6"/>
        <v>1</v>
      </c>
      <c r="AF17" s="35">
        <v>1.275</v>
      </c>
      <c r="AG17" s="31">
        <v>0.5</v>
      </c>
      <c r="AH17" s="37">
        <f t="shared" si="7"/>
        <v>22735.268702604</v>
      </c>
      <c r="AI17" s="39"/>
      <c r="AK17" s="32">
        <v>3311</v>
      </c>
      <c r="AL17" s="21">
        <v>1.03</v>
      </c>
      <c r="AM17" s="33">
        <v>1</v>
      </c>
      <c r="AN17" s="33">
        <v>1800</v>
      </c>
      <c r="AO17" s="34">
        <f t="shared" si="8"/>
        <v>5210.33</v>
      </c>
      <c r="AP17" s="35">
        <v>2.72</v>
      </c>
      <c r="AQ17" s="33">
        <v>2.17</v>
      </c>
      <c r="AR17" s="33">
        <v>0.96</v>
      </c>
      <c r="AS17" s="25">
        <f t="shared" si="9"/>
        <v>3.0832</v>
      </c>
      <c r="AT17" s="36">
        <v>1</v>
      </c>
      <c r="AU17" s="33">
        <v>0</v>
      </c>
      <c r="AV17" s="33">
        <v>0</v>
      </c>
      <c r="AW17" s="29">
        <f t="shared" si="10"/>
        <v>1</v>
      </c>
      <c r="AX17" s="35">
        <v>1.275</v>
      </c>
      <c r="AY17" s="31">
        <v>0.5</v>
      </c>
      <c r="AZ17" s="37">
        <f t="shared" si="11"/>
        <v>27855.824716704</v>
      </c>
      <c r="BA17" s="39"/>
    </row>
    <row r="18" customHeight="1" spans="1:53">
      <c r="A18" s="32">
        <v>3311</v>
      </c>
      <c r="B18" s="21">
        <v>1.03</v>
      </c>
      <c r="C18" s="33">
        <v>1</v>
      </c>
      <c r="D18" s="33">
        <v>0</v>
      </c>
      <c r="E18" s="34">
        <f t="shared" si="0"/>
        <v>3410.33</v>
      </c>
      <c r="F18" s="35">
        <v>2.22</v>
      </c>
      <c r="G18" s="33">
        <v>2.17</v>
      </c>
      <c r="H18" s="33">
        <v>0.96</v>
      </c>
      <c r="I18" s="25">
        <f t="shared" si="1"/>
        <v>3.0832</v>
      </c>
      <c r="J18" s="36">
        <v>1</v>
      </c>
      <c r="K18" s="33">
        <v>0</v>
      </c>
      <c r="L18" s="33">
        <v>0</v>
      </c>
      <c r="M18" s="29">
        <f t="shared" si="2"/>
        <v>1</v>
      </c>
      <c r="N18" s="35">
        <v>1.275</v>
      </c>
      <c r="O18" s="31">
        <v>0.5</v>
      </c>
      <c r="P18" s="37">
        <f t="shared" si="3"/>
        <v>14880.970862604</v>
      </c>
      <c r="Q18" s="39"/>
      <c r="S18" s="32">
        <v>3311</v>
      </c>
      <c r="T18" s="21">
        <v>1.03</v>
      </c>
      <c r="U18" s="33">
        <v>1</v>
      </c>
      <c r="V18" s="33">
        <v>1800</v>
      </c>
      <c r="W18" s="34">
        <f t="shared" si="4"/>
        <v>5210.33</v>
      </c>
      <c r="X18" s="35">
        <v>2.22</v>
      </c>
      <c r="Y18" s="33">
        <v>2.17</v>
      </c>
      <c r="Z18" s="33">
        <v>0.96</v>
      </c>
      <c r="AA18" s="25">
        <f t="shared" si="5"/>
        <v>3.0832</v>
      </c>
      <c r="AB18" s="36">
        <v>1</v>
      </c>
      <c r="AC18" s="33">
        <v>0</v>
      </c>
      <c r="AD18" s="33">
        <v>0</v>
      </c>
      <c r="AE18" s="29">
        <f t="shared" si="6"/>
        <v>1</v>
      </c>
      <c r="AF18" s="35">
        <v>1.275</v>
      </c>
      <c r="AG18" s="31">
        <v>0.5</v>
      </c>
      <c r="AH18" s="37">
        <f t="shared" si="7"/>
        <v>22735.268702604</v>
      </c>
      <c r="AI18" s="39"/>
      <c r="AK18" s="32">
        <v>3311</v>
      </c>
      <c r="AL18" s="21">
        <v>1.03</v>
      </c>
      <c r="AM18" s="33">
        <v>1</v>
      </c>
      <c r="AN18" s="33">
        <v>1800</v>
      </c>
      <c r="AO18" s="34">
        <f t="shared" si="8"/>
        <v>5210.33</v>
      </c>
      <c r="AP18" s="35">
        <v>2.72</v>
      </c>
      <c r="AQ18" s="33">
        <v>2.17</v>
      </c>
      <c r="AR18" s="33">
        <v>0.96</v>
      </c>
      <c r="AS18" s="25">
        <f t="shared" si="9"/>
        <v>3.0832</v>
      </c>
      <c r="AT18" s="36">
        <v>1</v>
      </c>
      <c r="AU18" s="33">
        <v>0</v>
      </c>
      <c r="AV18" s="33">
        <v>0</v>
      </c>
      <c r="AW18" s="29">
        <f t="shared" si="10"/>
        <v>1</v>
      </c>
      <c r="AX18" s="35">
        <v>1.275</v>
      </c>
      <c r="AY18" s="31">
        <v>0.5</v>
      </c>
      <c r="AZ18" s="37">
        <f t="shared" si="11"/>
        <v>27855.824716704</v>
      </c>
      <c r="BA18" s="39"/>
    </row>
    <row r="19" customHeight="1" spans="1:53">
      <c r="A19" s="32">
        <v>3311</v>
      </c>
      <c r="B19" s="21">
        <v>1.03</v>
      </c>
      <c r="C19" s="33">
        <v>1</v>
      </c>
      <c r="D19" s="33">
        <v>0</v>
      </c>
      <c r="E19" s="34">
        <f t="shared" si="0"/>
        <v>3410.33</v>
      </c>
      <c r="F19" s="35">
        <v>2.22</v>
      </c>
      <c r="G19" s="33">
        <v>2.17</v>
      </c>
      <c r="H19" s="33">
        <v>0.96</v>
      </c>
      <c r="I19" s="25">
        <f t="shared" si="1"/>
        <v>3.0832</v>
      </c>
      <c r="J19" s="36">
        <v>1</v>
      </c>
      <c r="K19" s="33">
        <v>0</v>
      </c>
      <c r="L19" s="33">
        <v>0</v>
      </c>
      <c r="M19" s="29">
        <f t="shared" si="2"/>
        <v>1</v>
      </c>
      <c r="N19" s="35">
        <v>1.275</v>
      </c>
      <c r="O19" s="31">
        <v>0.5</v>
      </c>
      <c r="P19" s="37">
        <f t="shared" si="3"/>
        <v>14880.970862604</v>
      </c>
      <c r="Q19" s="39"/>
      <c r="S19" s="32">
        <v>3311</v>
      </c>
      <c r="T19" s="21">
        <v>1.03</v>
      </c>
      <c r="U19" s="33">
        <v>1</v>
      </c>
      <c r="V19" s="33">
        <v>1800</v>
      </c>
      <c r="W19" s="34">
        <f t="shared" si="4"/>
        <v>5210.33</v>
      </c>
      <c r="X19" s="35">
        <v>2.22</v>
      </c>
      <c r="Y19" s="33">
        <v>2.17</v>
      </c>
      <c r="Z19" s="33">
        <v>0.96</v>
      </c>
      <c r="AA19" s="25">
        <f t="shared" si="5"/>
        <v>3.0832</v>
      </c>
      <c r="AB19" s="36">
        <v>1</v>
      </c>
      <c r="AC19" s="33">
        <v>0</v>
      </c>
      <c r="AD19" s="33">
        <v>0</v>
      </c>
      <c r="AE19" s="29">
        <f t="shared" si="6"/>
        <v>1</v>
      </c>
      <c r="AF19" s="35">
        <v>1.275</v>
      </c>
      <c r="AG19" s="31">
        <v>0.5</v>
      </c>
      <c r="AH19" s="37">
        <f t="shared" si="7"/>
        <v>22735.268702604</v>
      </c>
      <c r="AI19" s="39"/>
      <c r="AK19" s="32">
        <v>3311</v>
      </c>
      <c r="AL19" s="21">
        <v>1.03</v>
      </c>
      <c r="AM19" s="33">
        <v>1</v>
      </c>
      <c r="AN19" s="33">
        <v>1800</v>
      </c>
      <c r="AO19" s="34">
        <f t="shared" si="8"/>
        <v>5210.33</v>
      </c>
      <c r="AP19" s="35">
        <v>2.72</v>
      </c>
      <c r="AQ19" s="33">
        <v>2.17</v>
      </c>
      <c r="AR19" s="33">
        <v>0.96</v>
      </c>
      <c r="AS19" s="25">
        <f t="shared" si="9"/>
        <v>3.0832</v>
      </c>
      <c r="AT19" s="36">
        <v>1</v>
      </c>
      <c r="AU19" s="33">
        <v>0</v>
      </c>
      <c r="AV19" s="33">
        <v>0</v>
      </c>
      <c r="AW19" s="29">
        <f t="shared" si="10"/>
        <v>1</v>
      </c>
      <c r="AX19" s="35">
        <v>1.275</v>
      </c>
      <c r="AY19" s="31">
        <v>0.5</v>
      </c>
      <c r="AZ19" s="37">
        <f t="shared" si="11"/>
        <v>27855.824716704</v>
      </c>
      <c r="BA19" s="39"/>
    </row>
    <row r="20" customHeight="1" spans="1:53">
      <c r="A20" s="32">
        <v>3311</v>
      </c>
      <c r="B20" s="21">
        <v>1.03</v>
      </c>
      <c r="C20" s="33">
        <v>1</v>
      </c>
      <c r="D20" s="33">
        <v>0</v>
      </c>
      <c r="E20" s="34">
        <f t="shared" si="0"/>
        <v>3410.33</v>
      </c>
      <c r="F20" s="35">
        <v>2.22</v>
      </c>
      <c r="G20" s="33">
        <v>2.17</v>
      </c>
      <c r="H20" s="33">
        <v>0.96</v>
      </c>
      <c r="I20" s="25">
        <f t="shared" si="1"/>
        <v>3.0832</v>
      </c>
      <c r="J20" s="36">
        <v>1</v>
      </c>
      <c r="K20" s="33">
        <v>0</v>
      </c>
      <c r="L20" s="33">
        <v>0</v>
      </c>
      <c r="M20" s="29">
        <f t="shared" si="2"/>
        <v>1</v>
      </c>
      <c r="N20" s="35">
        <v>1.275</v>
      </c>
      <c r="O20" s="31">
        <v>0.5</v>
      </c>
      <c r="P20" s="37">
        <f t="shared" si="3"/>
        <v>14880.970862604</v>
      </c>
      <c r="Q20" s="39"/>
      <c r="S20" s="32">
        <v>3311</v>
      </c>
      <c r="T20" s="21">
        <v>1.03</v>
      </c>
      <c r="U20" s="33">
        <v>1</v>
      </c>
      <c r="V20" s="33">
        <v>1800</v>
      </c>
      <c r="W20" s="34">
        <f t="shared" si="4"/>
        <v>5210.33</v>
      </c>
      <c r="X20" s="35">
        <v>2.22</v>
      </c>
      <c r="Y20" s="33">
        <v>2.17</v>
      </c>
      <c r="Z20" s="33">
        <v>0.96</v>
      </c>
      <c r="AA20" s="25">
        <f t="shared" si="5"/>
        <v>3.0832</v>
      </c>
      <c r="AB20" s="36">
        <v>1</v>
      </c>
      <c r="AC20" s="33">
        <v>0</v>
      </c>
      <c r="AD20" s="33">
        <v>0</v>
      </c>
      <c r="AE20" s="29">
        <f t="shared" si="6"/>
        <v>1</v>
      </c>
      <c r="AF20" s="35">
        <v>1.275</v>
      </c>
      <c r="AG20" s="31">
        <v>0.5</v>
      </c>
      <c r="AH20" s="37">
        <f t="shared" si="7"/>
        <v>22735.268702604</v>
      </c>
      <c r="AI20" s="39"/>
      <c r="AK20" s="32">
        <v>3311</v>
      </c>
      <c r="AL20" s="21">
        <v>1.03</v>
      </c>
      <c r="AM20" s="33">
        <v>1</v>
      </c>
      <c r="AN20" s="33">
        <v>1800</v>
      </c>
      <c r="AO20" s="34">
        <f t="shared" si="8"/>
        <v>5210.33</v>
      </c>
      <c r="AP20" s="35">
        <v>2.72</v>
      </c>
      <c r="AQ20" s="33">
        <v>2.17</v>
      </c>
      <c r="AR20" s="33">
        <v>0.96</v>
      </c>
      <c r="AS20" s="25">
        <f t="shared" si="9"/>
        <v>3.0832</v>
      </c>
      <c r="AT20" s="36">
        <v>1</v>
      </c>
      <c r="AU20" s="33">
        <v>0</v>
      </c>
      <c r="AV20" s="33">
        <v>0</v>
      </c>
      <c r="AW20" s="29">
        <f t="shared" si="10"/>
        <v>1</v>
      </c>
      <c r="AX20" s="35">
        <v>1.275</v>
      </c>
      <c r="AY20" s="31">
        <v>0.5</v>
      </c>
      <c r="AZ20" s="37">
        <f t="shared" si="11"/>
        <v>27855.824716704</v>
      </c>
      <c r="BA20" s="39"/>
    </row>
    <row r="21" customHeight="1" spans="1:53">
      <c r="A21" s="32">
        <v>3311</v>
      </c>
      <c r="B21" s="21">
        <v>1.03</v>
      </c>
      <c r="C21" s="33">
        <v>1</v>
      </c>
      <c r="D21" s="33">
        <v>0</v>
      </c>
      <c r="E21" s="34">
        <f t="shared" si="0"/>
        <v>3410.33</v>
      </c>
      <c r="F21" s="35">
        <v>2.22</v>
      </c>
      <c r="G21" s="33">
        <v>2.17</v>
      </c>
      <c r="H21" s="33">
        <v>0.96</v>
      </c>
      <c r="I21" s="25">
        <f t="shared" si="1"/>
        <v>3.0832</v>
      </c>
      <c r="J21" s="36">
        <v>1</v>
      </c>
      <c r="K21" s="33">
        <v>0</v>
      </c>
      <c r="L21" s="33">
        <v>0</v>
      </c>
      <c r="M21" s="29">
        <f t="shared" si="2"/>
        <v>1</v>
      </c>
      <c r="N21" s="35">
        <v>1.275</v>
      </c>
      <c r="O21" s="31">
        <v>0.5</v>
      </c>
      <c r="P21" s="37">
        <f t="shared" si="3"/>
        <v>14880.970862604</v>
      </c>
      <c r="Q21" s="39"/>
      <c r="S21" s="32">
        <v>3311</v>
      </c>
      <c r="T21" s="21">
        <v>1.03</v>
      </c>
      <c r="U21" s="33">
        <v>1</v>
      </c>
      <c r="V21" s="33">
        <v>1800</v>
      </c>
      <c r="W21" s="34">
        <f t="shared" si="4"/>
        <v>5210.33</v>
      </c>
      <c r="X21" s="35">
        <v>2.22</v>
      </c>
      <c r="Y21" s="33">
        <v>2.17</v>
      </c>
      <c r="Z21" s="33">
        <v>0.96</v>
      </c>
      <c r="AA21" s="25">
        <f t="shared" si="5"/>
        <v>3.0832</v>
      </c>
      <c r="AB21" s="36">
        <v>1</v>
      </c>
      <c r="AC21" s="33">
        <v>0</v>
      </c>
      <c r="AD21" s="33">
        <v>0</v>
      </c>
      <c r="AE21" s="29">
        <f t="shared" si="6"/>
        <v>1</v>
      </c>
      <c r="AF21" s="35">
        <v>1.275</v>
      </c>
      <c r="AG21" s="31">
        <v>0.5</v>
      </c>
      <c r="AH21" s="37">
        <f t="shared" si="7"/>
        <v>22735.268702604</v>
      </c>
      <c r="AI21" s="39"/>
      <c r="AK21" s="32">
        <v>3311</v>
      </c>
      <c r="AL21" s="21">
        <v>1.03</v>
      </c>
      <c r="AM21" s="33">
        <v>1</v>
      </c>
      <c r="AN21" s="33">
        <v>1800</v>
      </c>
      <c r="AO21" s="34">
        <f t="shared" si="8"/>
        <v>5210.33</v>
      </c>
      <c r="AP21" s="35">
        <v>2.72</v>
      </c>
      <c r="AQ21" s="33">
        <v>2.17</v>
      </c>
      <c r="AR21" s="33">
        <v>0.96</v>
      </c>
      <c r="AS21" s="25">
        <f t="shared" si="9"/>
        <v>3.0832</v>
      </c>
      <c r="AT21" s="36">
        <v>1</v>
      </c>
      <c r="AU21" s="33">
        <v>0</v>
      </c>
      <c r="AV21" s="33">
        <v>0</v>
      </c>
      <c r="AW21" s="29">
        <f t="shared" si="10"/>
        <v>1</v>
      </c>
      <c r="AX21" s="35">
        <v>1.275</v>
      </c>
      <c r="AY21" s="31">
        <v>0.5</v>
      </c>
      <c r="AZ21" s="37">
        <f t="shared" si="11"/>
        <v>27855.824716704</v>
      </c>
      <c r="BA21" s="39"/>
    </row>
    <row r="22" customHeight="1" spans="1:53">
      <c r="A22" s="32">
        <v>3311</v>
      </c>
      <c r="B22" s="21">
        <v>1.03</v>
      </c>
      <c r="C22" s="33">
        <v>1</v>
      </c>
      <c r="D22" s="33">
        <v>0</v>
      </c>
      <c r="E22" s="34">
        <f t="shared" si="0"/>
        <v>3410.33</v>
      </c>
      <c r="F22" s="35">
        <v>2.22</v>
      </c>
      <c r="G22" s="33">
        <v>2.17</v>
      </c>
      <c r="H22" s="33">
        <v>0.96</v>
      </c>
      <c r="I22" s="25">
        <f t="shared" si="1"/>
        <v>3.0832</v>
      </c>
      <c r="J22" s="36">
        <v>1</v>
      </c>
      <c r="K22" s="33">
        <v>0</v>
      </c>
      <c r="L22" s="33">
        <v>0</v>
      </c>
      <c r="M22" s="29">
        <f t="shared" si="2"/>
        <v>1</v>
      </c>
      <c r="N22" s="35">
        <v>1.275</v>
      </c>
      <c r="O22" s="31">
        <v>0.5</v>
      </c>
      <c r="P22" s="37">
        <f t="shared" si="3"/>
        <v>14880.970862604</v>
      </c>
      <c r="Q22" s="39"/>
      <c r="S22" s="32">
        <v>3311</v>
      </c>
      <c r="T22" s="21">
        <v>1.03</v>
      </c>
      <c r="U22" s="33">
        <v>1</v>
      </c>
      <c r="V22" s="33">
        <v>1800</v>
      </c>
      <c r="W22" s="34">
        <f t="shared" si="4"/>
        <v>5210.33</v>
      </c>
      <c r="X22" s="35">
        <v>2.22</v>
      </c>
      <c r="Y22" s="33">
        <v>2.17</v>
      </c>
      <c r="Z22" s="33">
        <v>0.96</v>
      </c>
      <c r="AA22" s="25">
        <f t="shared" si="5"/>
        <v>3.0832</v>
      </c>
      <c r="AB22" s="36">
        <v>1</v>
      </c>
      <c r="AC22" s="33">
        <v>0</v>
      </c>
      <c r="AD22" s="33">
        <v>0</v>
      </c>
      <c r="AE22" s="29">
        <f t="shared" si="6"/>
        <v>1</v>
      </c>
      <c r="AF22" s="35">
        <v>1.275</v>
      </c>
      <c r="AG22" s="31">
        <v>0.5</v>
      </c>
      <c r="AH22" s="37">
        <f t="shared" si="7"/>
        <v>22735.268702604</v>
      </c>
      <c r="AI22" s="39"/>
      <c r="AK22" s="32">
        <v>3311</v>
      </c>
      <c r="AL22" s="21">
        <v>1.03</v>
      </c>
      <c r="AM22" s="33">
        <v>1</v>
      </c>
      <c r="AN22" s="33">
        <v>1800</v>
      </c>
      <c r="AO22" s="34">
        <f t="shared" si="8"/>
        <v>5210.33</v>
      </c>
      <c r="AP22" s="35">
        <v>2.72</v>
      </c>
      <c r="AQ22" s="33">
        <v>2.17</v>
      </c>
      <c r="AR22" s="33">
        <v>0.96</v>
      </c>
      <c r="AS22" s="25">
        <f t="shared" si="9"/>
        <v>3.0832</v>
      </c>
      <c r="AT22" s="36">
        <v>1</v>
      </c>
      <c r="AU22" s="33">
        <v>0</v>
      </c>
      <c r="AV22" s="33">
        <v>0</v>
      </c>
      <c r="AW22" s="29">
        <f t="shared" si="10"/>
        <v>1</v>
      </c>
      <c r="AX22" s="35">
        <v>1.275</v>
      </c>
      <c r="AY22" s="31">
        <v>0.5</v>
      </c>
      <c r="AZ22" s="37">
        <f t="shared" si="11"/>
        <v>27855.824716704</v>
      </c>
      <c r="BA22" s="39"/>
    </row>
    <row r="23" customHeight="1" spans="1:53">
      <c r="A23" s="32">
        <v>3311</v>
      </c>
      <c r="B23" s="21">
        <v>1.03</v>
      </c>
      <c r="C23" s="33">
        <v>1</v>
      </c>
      <c r="D23" s="33">
        <v>0</v>
      </c>
      <c r="E23" s="34">
        <f t="shared" si="0"/>
        <v>3410.33</v>
      </c>
      <c r="F23" s="35">
        <v>2.22</v>
      </c>
      <c r="G23" s="33">
        <v>2.17</v>
      </c>
      <c r="H23" s="33">
        <v>0.96</v>
      </c>
      <c r="I23" s="25">
        <f t="shared" si="1"/>
        <v>3.0832</v>
      </c>
      <c r="J23" s="36">
        <v>1</v>
      </c>
      <c r="K23" s="33">
        <v>0</v>
      </c>
      <c r="L23" s="33">
        <v>0</v>
      </c>
      <c r="M23" s="29">
        <f t="shared" si="2"/>
        <v>1</v>
      </c>
      <c r="N23" s="35">
        <v>1.275</v>
      </c>
      <c r="O23" s="31">
        <v>0.5</v>
      </c>
      <c r="P23" s="37">
        <f t="shared" si="3"/>
        <v>14880.970862604</v>
      </c>
      <c r="Q23" s="39"/>
      <c r="S23" s="32">
        <v>3311</v>
      </c>
      <c r="T23" s="21">
        <v>1.03</v>
      </c>
      <c r="U23" s="33">
        <v>1</v>
      </c>
      <c r="V23" s="33">
        <v>1800</v>
      </c>
      <c r="W23" s="34">
        <f t="shared" si="4"/>
        <v>5210.33</v>
      </c>
      <c r="X23" s="35">
        <v>2.22</v>
      </c>
      <c r="Y23" s="33">
        <v>2.17</v>
      </c>
      <c r="Z23" s="33">
        <v>0.96</v>
      </c>
      <c r="AA23" s="25">
        <f t="shared" si="5"/>
        <v>3.0832</v>
      </c>
      <c r="AB23" s="36">
        <v>1</v>
      </c>
      <c r="AC23" s="33">
        <v>0</v>
      </c>
      <c r="AD23" s="33">
        <v>0</v>
      </c>
      <c r="AE23" s="29">
        <f t="shared" si="6"/>
        <v>1</v>
      </c>
      <c r="AF23" s="35">
        <v>1.275</v>
      </c>
      <c r="AG23" s="31">
        <v>0.5</v>
      </c>
      <c r="AH23" s="37">
        <f t="shared" si="7"/>
        <v>22735.268702604</v>
      </c>
      <c r="AI23" s="39"/>
      <c r="AK23" s="32">
        <v>3311</v>
      </c>
      <c r="AL23" s="21">
        <v>1.03</v>
      </c>
      <c r="AM23" s="33">
        <v>1</v>
      </c>
      <c r="AN23" s="33">
        <v>1800</v>
      </c>
      <c r="AO23" s="34">
        <f t="shared" si="8"/>
        <v>5210.33</v>
      </c>
      <c r="AP23" s="35">
        <v>2.72</v>
      </c>
      <c r="AQ23" s="33">
        <v>2.17</v>
      </c>
      <c r="AR23" s="33">
        <v>0.96</v>
      </c>
      <c r="AS23" s="25">
        <f t="shared" si="9"/>
        <v>3.0832</v>
      </c>
      <c r="AT23" s="36">
        <v>1</v>
      </c>
      <c r="AU23" s="33">
        <v>0</v>
      </c>
      <c r="AV23" s="33">
        <v>0</v>
      </c>
      <c r="AW23" s="29">
        <f t="shared" si="10"/>
        <v>1</v>
      </c>
      <c r="AX23" s="35">
        <v>1.275</v>
      </c>
      <c r="AY23" s="31">
        <v>0.5</v>
      </c>
      <c r="AZ23" s="37">
        <f t="shared" si="11"/>
        <v>27855.824716704</v>
      </c>
      <c r="BA23" s="39"/>
    </row>
    <row r="24" customHeight="1" spans="1:53">
      <c r="A24" s="32">
        <v>3311</v>
      </c>
      <c r="B24" s="21">
        <v>2.17</v>
      </c>
      <c r="C24" s="33">
        <v>1</v>
      </c>
      <c r="D24" s="33">
        <v>0</v>
      </c>
      <c r="E24" s="34">
        <f t="shared" si="0"/>
        <v>7184.87</v>
      </c>
      <c r="F24" s="35">
        <v>2.22</v>
      </c>
      <c r="G24" s="33">
        <v>2.17</v>
      </c>
      <c r="H24" s="33">
        <v>0.96</v>
      </c>
      <c r="I24" s="25">
        <f t="shared" si="1"/>
        <v>3.0832</v>
      </c>
      <c r="J24" s="36">
        <v>1</v>
      </c>
      <c r="K24" s="33">
        <v>0</v>
      </c>
      <c r="L24" s="33">
        <v>0</v>
      </c>
      <c r="M24" s="29">
        <f t="shared" si="2"/>
        <v>1</v>
      </c>
      <c r="N24" s="35">
        <v>1.275</v>
      </c>
      <c r="O24" s="31">
        <v>0.5</v>
      </c>
      <c r="P24" s="37">
        <f t="shared" si="3"/>
        <v>31351.171623156</v>
      </c>
      <c r="Q24" s="39"/>
      <c r="S24" s="32">
        <v>3311</v>
      </c>
      <c r="T24" s="21">
        <v>2.17</v>
      </c>
      <c r="U24" s="33">
        <v>1</v>
      </c>
      <c r="V24" s="33">
        <v>0</v>
      </c>
      <c r="W24" s="34">
        <f t="shared" si="4"/>
        <v>7184.87</v>
      </c>
      <c r="X24" s="35">
        <v>2.22</v>
      </c>
      <c r="Y24" s="33">
        <v>2.17</v>
      </c>
      <c r="Z24" s="33">
        <v>0.96</v>
      </c>
      <c r="AA24" s="25">
        <f t="shared" si="5"/>
        <v>3.0832</v>
      </c>
      <c r="AB24" s="36">
        <v>1</v>
      </c>
      <c r="AC24" s="33">
        <v>0</v>
      </c>
      <c r="AD24" s="33">
        <v>0</v>
      </c>
      <c r="AE24" s="29">
        <f t="shared" si="6"/>
        <v>1</v>
      </c>
      <c r="AF24" s="35">
        <v>1.275</v>
      </c>
      <c r="AG24" s="31">
        <v>0.5</v>
      </c>
      <c r="AH24" s="37">
        <f t="shared" si="7"/>
        <v>31351.171623156</v>
      </c>
      <c r="AI24" s="39"/>
      <c r="AK24" s="32">
        <v>3311</v>
      </c>
      <c r="AL24" s="21">
        <v>2.17</v>
      </c>
      <c r="AM24" s="33">
        <v>1</v>
      </c>
      <c r="AN24" s="33">
        <v>0</v>
      </c>
      <c r="AO24" s="34">
        <f t="shared" si="8"/>
        <v>7184.87</v>
      </c>
      <c r="AP24" s="35">
        <v>2.72</v>
      </c>
      <c r="AQ24" s="33">
        <v>2.17</v>
      </c>
      <c r="AR24" s="33">
        <v>0.96</v>
      </c>
      <c r="AS24" s="25">
        <f t="shared" si="9"/>
        <v>3.0832</v>
      </c>
      <c r="AT24" s="36">
        <v>1</v>
      </c>
      <c r="AU24" s="33">
        <v>0</v>
      </c>
      <c r="AV24" s="33">
        <v>0</v>
      </c>
      <c r="AW24" s="29">
        <f t="shared" si="10"/>
        <v>1</v>
      </c>
      <c r="AX24" s="35">
        <v>1.275</v>
      </c>
      <c r="AY24" s="31">
        <v>0.5</v>
      </c>
      <c r="AZ24" s="37">
        <f t="shared" si="11"/>
        <v>38412.246313056</v>
      </c>
      <c r="BA24" s="39"/>
    </row>
    <row r="25" customHeight="1" spans="1:53">
      <c r="A25" s="32">
        <v>3311</v>
      </c>
      <c r="B25" s="21">
        <v>2.17</v>
      </c>
      <c r="C25" s="33">
        <v>1</v>
      </c>
      <c r="D25" s="33">
        <v>0</v>
      </c>
      <c r="E25" s="34">
        <f t="shared" si="0"/>
        <v>7184.87</v>
      </c>
      <c r="F25" s="35">
        <v>2.22</v>
      </c>
      <c r="G25" s="33">
        <v>2.17</v>
      </c>
      <c r="H25" s="33">
        <v>0.96</v>
      </c>
      <c r="I25" s="25">
        <f t="shared" si="1"/>
        <v>3.0832</v>
      </c>
      <c r="J25" s="36">
        <v>1</v>
      </c>
      <c r="K25" s="33">
        <v>0</v>
      </c>
      <c r="L25" s="33">
        <v>0</v>
      </c>
      <c r="M25" s="29">
        <f t="shared" si="2"/>
        <v>1</v>
      </c>
      <c r="N25" s="35">
        <v>1.275</v>
      </c>
      <c r="O25" s="31">
        <v>0.5</v>
      </c>
      <c r="P25" s="37">
        <f t="shared" si="3"/>
        <v>31351.171623156</v>
      </c>
      <c r="Q25" s="39"/>
      <c r="S25" s="32">
        <v>3311</v>
      </c>
      <c r="T25" s="21">
        <v>2.17</v>
      </c>
      <c r="U25" s="33">
        <v>1</v>
      </c>
      <c r="V25" s="33">
        <v>0</v>
      </c>
      <c r="W25" s="34">
        <f t="shared" si="4"/>
        <v>7184.87</v>
      </c>
      <c r="X25" s="35">
        <v>2.22</v>
      </c>
      <c r="Y25" s="33">
        <v>2.17</v>
      </c>
      <c r="Z25" s="33">
        <v>0.96</v>
      </c>
      <c r="AA25" s="25">
        <f t="shared" si="5"/>
        <v>3.0832</v>
      </c>
      <c r="AB25" s="36">
        <v>1</v>
      </c>
      <c r="AC25" s="33">
        <v>0</v>
      </c>
      <c r="AD25" s="33">
        <v>0</v>
      </c>
      <c r="AE25" s="29">
        <f t="shared" si="6"/>
        <v>1</v>
      </c>
      <c r="AF25" s="35">
        <v>1.275</v>
      </c>
      <c r="AG25" s="31">
        <v>0.5</v>
      </c>
      <c r="AH25" s="37">
        <f t="shared" si="7"/>
        <v>31351.171623156</v>
      </c>
      <c r="AI25" s="39"/>
      <c r="AK25" s="32">
        <v>3311</v>
      </c>
      <c r="AL25" s="21">
        <v>2.17</v>
      </c>
      <c r="AM25" s="33">
        <v>1</v>
      </c>
      <c r="AN25" s="33">
        <v>0</v>
      </c>
      <c r="AO25" s="34">
        <f t="shared" si="8"/>
        <v>7184.87</v>
      </c>
      <c r="AP25" s="35">
        <v>2.72</v>
      </c>
      <c r="AQ25" s="33">
        <v>2.17</v>
      </c>
      <c r="AR25" s="33">
        <v>0.96</v>
      </c>
      <c r="AS25" s="25">
        <f t="shared" si="9"/>
        <v>3.0832</v>
      </c>
      <c r="AT25" s="36">
        <v>1</v>
      </c>
      <c r="AU25" s="33">
        <v>0</v>
      </c>
      <c r="AV25" s="33">
        <v>0</v>
      </c>
      <c r="AW25" s="29">
        <f t="shared" si="10"/>
        <v>1</v>
      </c>
      <c r="AX25" s="35">
        <v>1.275</v>
      </c>
      <c r="AY25" s="31">
        <v>0.5</v>
      </c>
      <c r="AZ25" s="37">
        <f t="shared" si="11"/>
        <v>38412.246313056</v>
      </c>
      <c r="BA25" s="39"/>
    </row>
    <row r="26" customHeight="1" spans="1:53">
      <c r="A26" s="32">
        <v>3311</v>
      </c>
      <c r="B26" s="21">
        <v>2.17</v>
      </c>
      <c r="C26" s="33">
        <v>1</v>
      </c>
      <c r="D26" s="33">
        <v>0</v>
      </c>
      <c r="E26" s="34">
        <f t="shared" si="0"/>
        <v>7184.87</v>
      </c>
      <c r="F26" s="35">
        <v>2.22</v>
      </c>
      <c r="G26" s="33">
        <v>2.17</v>
      </c>
      <c r="H26" s="33">
        <v>0.96</v>
      </c>
      <c r="I26" s="25">
        <f t="shared" si="1"/>
        <v>3.0832</v>
      </c>
      <c r="J26" s="36">
        <v>1</v>
      </c>
      <c r="K26" s="33">
        <v>0</v>
      </c>
      <c r="L26" s="33">
        <v>0</v>
      </c>
      <c r="M26" s="29">
        <f t="shared" si="2"/>
        <v>1</v>
      </c>
      <c r="N26" s="35">
        <v>1.275</v>
      </c>
      <c r="O26" s="31">
        <v>0.5</v>
      </c>
      <c r="P26" s="37">
        <f t="shared" si="3"/>
        <v>31351.171623156</v>
      </c>
      <c r="Q26" s="39"/>
      <c r="S26" s="32">
        <v>3311</v>
      </c>
      <c r="T26" s="21">
        <v>2.17</v>
      </c>
      <c r="U26" s="33">
        <v>1</v>
      </c>
      <c r="V26" s="33">
        <v>0</v>
      </c>
      <c r="W26" s="34">
        <f t="shared" si="4"/>
        <v>7184.87</v>
      </c>
      <c r="X26" s="35">
        <v>2.22</v>
      </c>
      <c r="Y26" s="33">
        <v>2.17</v>
      </c>
      <c r="Z26" s="33">
        <v>0.96</v>
      </c>
      <c r="AA26" s="25">
        <f t="shared" si="5"/>
        <v>3.0832</v>
      </c>
      <c r="AB26" s="36">
        <v>1</v>
      </c>
      <c r="AC26" s="33">
        <v>0</v>
      </c>
      <c r="AD26" s="33">
        <v>0</v>
      </c>
      <c r="AE26" s="29">
        <f t="shared" si="6"/>
        <v>1</v>
      </c>
      <c r="AF26" s="35">
        <v>1.275</v>
      </c>
      <c r="AG26" s="31">
        <v>0.5</v>
      </c>
      <c r="AH26" s="37">
        <f t="shared" si="7"/>
        <v>31351.171623156</v>
      </c>
      <c r="AI26" s="39"/>
      <c r="AK26" s="32">
        <v>3311</v>
      </c>
      <c r="AL26" s="21">
        <v>2.17</v>
      </c>
      <c r="AM26" s="33">
        <v>1</v>
      </c>
      <c r="AN26" s="33">
        <v>0</v>
      </c>
      <c r="AO26" s="34">
        <f t="shared" si="8"/>
        <v>7184.87</v>
      </c>
      <c r="AP26" s="35">
        <v>2.72</v>
      </c>
      <c r="AQ26" s="33">
        <v>2.17</v>
      </c>
      <c r="AR26" s="33">
        <v>0.96</v>
      </c>
      <c r="AS26" s="25">
        <f t="shared" si="9"/>
        <v>3.0832</v>
      </c>
      <c r="AT26" s="36">
        <v>1</v>
      </c>
      <c r="AU26" s="33">
        <v>0</v>
      </c>
      <c r="AV26" s="33">
        <v>0</v>
      </c>
      <c r="AW26" s="29">
        <f t="shared" si="10"/>
        <v>1</v>
      </c>
      <c r="AX26" s="35">
        <v>1.275</v>
      </c>
      <c r="AY26" s="31">
        <v>0.5</v>
      </c>
      <c r="AZ26" s="37">
        <f t="shared" si="11"/>
        <v>38412.246313056</v>
      </c>
      <c r="BA26" s="39"/>
    </row>
    <row r="27" customHeight="1" spans="1:53">
      <c r="A27" s="32">
        <v>3311</v>
      </c>
      <c r="B27" s="21">
        <v>2.17</v>
      </c>
      <c r="C27" s="33">
        <v>1</v>
      </c>
      <c r="D27" s="33">
        <v>0</v>
      </c>
      <c r="E27" s="34">
        <f t="shared" si="0"/>
        <v>7184.87</v>
      </c>
      <c r="F27" s="35">
        <v>2.22</v>
      </c>
      <c r="G27" s="33">
        <v>2.17</v>
      </c>
      <c r="H27" s="33">
        <v>0.96</v>
      </c>
      <c r="I27" s="25">
        <f t="shared" si="1"/>
        <v>3.0832</v>
      </c>
      <c r="J27" s="36">
        <v>1</v>
      </c>
      <c r="K27" s="33">
        <v>0</v>
      </c>
      <c r="L27" s="33">
        <v>0</v>
      </c>
      <c r="M27" s="29">
        <f t="shared" si="2"/>
        <v>1</v>
      </c>
      <c r="N27" s="35">
        <v>1.275</v>
      </c>
      <c r="O27" s="31">
        <v>0.5</v>
      </c>
      <c r="P27" s="37">
        <f t="shared" si="3"/>
        <v>31351.171623156</v>
      </c>
      <c r="Q27" s="39"/>
      <c r="S27" s="32">
        <v>3311</v>
      </c>
      <c r="T27" s="21">
        <v>2.17</v>
      </c>
      <c r="U27" s="33">
        <v>1</v>
      </c>
      <c r="V27" s="33">
        <v>0</v>
      </c>
      <c r="W27" s="34">
        <f t="shared" si="4"/>
        <v>7184.87</v>
      </c>
      <c r="X27" s="35">
        <v>2.22</v>
      </c>
      <c r="Y27" s="33">
        <v>2.17</v>
      </c>
      <c r="Z27" s="33">
        <v>0.96</v>
      </c>
      <c r="AA27" s="25">
        <f t="shared" si="5"/>
        <v>3.0832</v>
      </c>
      <c r="AB27" s="36">
        <v>1</v>
      </c>
      <c r="AC27" s="33">
        <v>0</v>
      </c>
      <c r="AD27" s="33">
        <v>0</v>
      </c>
      <c r="AE27" s="29">
        <f t="shared" si="6"/>
        <v>1</v>
      </c>
      <c r="AF27" s="35">
        <v>1.275</v>
      </c>
      <c r="AG27" s="31">
        <v>0.5</v>
      </c>
      <c r="AH27" s="37">
        <f t="shared" si="7"/>
        <v>31351.171623156</v>
      </c>
      <c r="AI27" s="39"/>
      <c r="AK27" s="32">
        <v>3311</v>
      </c>
      <c r="AL27" s="21">
        <v>2.17</v>
      </c>
      <c r="AM27" s="33">
        <v>1</v>
      </c>
      <c r="AN27" s="33">
        <v>0</v>
      </c>
      <c r="AO27" s="34">
        <f t="shared" si="8"/>
        <v>7184.87</v>
      </c>
      <c r="AP27" s="35">
        <v>2.72</v>
      </c>
      <c r="AQ27" s="33">
        <v>2.17</v>
      </c>
      <c r="AR27" s="33">
        <v>0.96</v>
      </c>
      <c r="AS27" s="25">
        <f t="shared" si="9"/>
        <v>3.0832</v>
      </c>
      <c r="AT27" s="36">
        <v>1</v>
      </c>
      <c r="AU27" s="33">
        <v>0</v>
      </c>
      <c r="AV27" s="33">
        <v>0</v>
      </c>
      <c r="AW27" s="29">
        <f t="shared" si="10"/>
        <v>1</v>
      </c>
      <c r="AX27" s="35">
        <v>1.275</v>
      </c>
      <c r="AY27" s="31">
        <v>0.5</v>
      </c>
      <c r="AZ27" s="37">
        <f t="shared" si="11"/>
        <v>38412.246313056</v>
      </c>
      <c r="BA27" s="39"/>
    </row>
    <row r="28" customHeight="1" spans="1:53">
      <c r="A28" s="32">
        <v>3311</v>
      </c>
      <c r="B28" s="21">
        <v>2.17</v>
      </c>
      <c r="C28" s="33">
        <v>1</v>
      </c>
      <c r="D28" s="33">
        <v>0</v>
      </c>
      <c r="E28" s="34">
        <f t="shared" si="0"/>
        <v>7184.87</v>
      </c>
      <c r="F28" s="35">
        <v>2.22</v>
      </c>
      <c r="G28" s="33">
        <v>2.17</v>
      </c>
      <c r="H28" s="33">
        <v>0.96</v>
      </c>
      <c r="I28" s="25">
        <f t="shared" si="1"/>
        <v>3.0832</v>
      </c>
      <c r="J28" s="36">
        <v>1</v>
      </c>
      <c r="K28" s="33">
        <v>0</v>
      </c>
      <c r="L28" s="33">
        <v>0</v>
      </c>
      <c r="M28" s="29">
        <f t="shared" si="2"/>
        <v>1</v>
      </c>
      <c r="N28" s="35">
        <v>1.275</v>
      </c>
      <c r="O28" s="31">
        <v>0.5</v>
      </c>
      <c r="P28" s="37">
        <f t="shared" si="3"/>
        <v>31351.171623156</v>
      </c>
      <c r="Q28" s="39"/>
      <c r="S28" s="32">
        <v>3311</v>
      </c>
      <c r="T28" s="21">
        <v>2.17</v>
      </c>
      <c r="U28" s="33">
        <v>1</v>
      </c>
      <c r="V28" s="33">
        <v>0</v>
      </c>
      <c r="W28" s="34">
        <f t="shared" si="4"/>
        <v>7184.87</v>
      </c>
      <c r="X28" s="35">
        <v>2.22</v>
      </c>
      <c r="Y28" s="33">
        <v>2.17</v>
      </c>
      <c r="Z28" s="33">
        <v>0.96</v>
      </c>
      <c r="AA28" s="25">
        <f t="shared" si="5"/>
        <v>3.0832</v>
      </c>
      <c r="AB28" s="36">
        <v>1</v>
      </c>
      <c r="AC28" s="33">
        <v>0</v>
      </c>
      <c r="AD28" s="33">
        <v>0</v>
      </c>
      <c r="AE28" s="29">
        <f t="shared" si="6"/>
        <v>1</v>
      </c>
      <c r="AF28" s="35">
        <v>1.275</v>
      </c>
      <c r="AG28" s="31">
        <v>0.5</v>
      </c>
      <c r="AH28" s="37">
        <f t="shared" si="7"/>
        <v>31351.171623156</v>
      </c>
      <c r="AI28" s="39"/>
      <c r="AK28" s="32">
        <v>3311</v>
      </c>
      <c r="AL28" s="21">
        <v>2.17</v>
      </c>
      <c r="AM28" s="33">
        <v>1</v>
      </c>
      <c r="AN28" s="33">
        <v>0</v>
      </c>
      <c r="AO28" s="34">
        <f t="shared" si="8"/>
        <v>7184.87</v>
      </c>
      <c r="AP28" s="35">
        <v>2.72</v>
      </c>
      <c r="AQ28" s="33">
        <v>2.17</v>
      </c>
      <c r="AR28" s="33">
        <v>0.96</v>
      </c>
      <c r="AS28" s="25">
        <f t="shared" si="9"/>
        <v>3.0832</v>
      </c>
      <c r="AT28" s="36">
        <v>1</v>
      </c>
      <c r="AU28" s="33">
        <v>0</v>
      </c>
      <c r="AV28" s="33">
        <v>0</v>
      </c>
      <c r="AW28" s="29">
        <f t="shared" si="10"/>
        <v>1</v>
      </c>
      <c r="AX28" s="35">
        <v>1.275</v>
      </c>
      <c r="AY28" s="31">
        <v>0.5</v>
      </c>
      <c r="AZ28" s="37">
        <f t="shared" si="11"/>
        <v>38412.246313056</v>
      </c>
      <c r="BA28" s="39"/>
    </row>
    <row r="29" customHeight="1" spans="1:53">
      <c r="A29" s="32">
        <v>3311</v>
      </c>
      <c r="B29" s="21">
        <v>2.17</v>
      </c>
      <c r="C29" s="33">
        <v>1</v>
      </c>
      <c r="D29" s="33">
        <v>0</v>
      </c>
      <c r="E29" s="34">
        <f t="shared" si="0"/>
        <v>7184.87</v>
      </c>
      <c r="F29" s="35">
        <v>2.22</v>
      </c>
      <c r="G29" s="33">
        <v>2.17</v>
      </c>
      <c r="H29" s="33">
        <v>0.96</v>
      </c>
      <c r="I29" s="25">
        <f t="shared" si="1"/>
        <v>3.0832</v>
      </c>
      <c r="J29" s="36">
        <v>1</v>
      </c>
      <c r="K29" s="33">
        <v>0</v>
      </c>
      <c r="L29" s="33">
        <v>0</v>
      </c>
      <c r="M29" s="29">
        <f t="shared" si="2"/>
        <v>1</v>
      </c>
      <c r="N29" s="35">
        <v>1.275</v>
      </c>
      <c r="O29" s="31">
        <v>0.5</v>
      </c>
      <c r="P29" s="37">
        <f t="shared" si="3"/>
        <v>31351.171623156</v>
      </c>
      <c r="Q29" s="39"/>
      <c r="S29" s="32">
        <v>3311</v>
      </c>
      <c r="T29" s="21">
        <v>2.17</v>
      </c>
      <c r="U29" s="33">
        <v>1</v>
      </c>
      <c r="V29" s="33">
        <v>0</v>
      </c>
      <c r="W29" s="34">
        <f t="shared" si="4"/>
        <v>7184.87</v>
      </c>
      <c r="X29" s="35">
        <v>2.22</v>
      </c>
      <c r="Y29" s="33">
        <v>2.17</v>
      </c>
      <c r="Z29" s="33">
        <v>0.96</v>
      </c>
      <c r="AA29" s="25">
        <f t="shared" si="5"/>
        <v>3.0832</v>
      </c>
      <c r="AB29" s="36">
        <v>1</v>
      </c>
      <c r="AC29" s="33">
        <v>0</v>
      </c>
      <c r="AD29" s="33">
        <v>0</v>
      </c>
      <c r="AE29" s="29">
        <f t="shared" si="6"/>
        <v>1</v>
      </c>
      <c r="AF29" s="35">
        <v>1.275</v>
      </c>
      <c r="AG29" s="31">
        <v>0.5</v>
      </c>
      <c r="AH29" s="37">
        <f t="shared" si="7"/>
        <v>31351.171623156</v>
      </c>
      <c r="AI29" s="39"/>
      <c r="AK29" s="32">
        <v>3311</v>
      </c>
      <c r="AL29" s="21">
        <v>2.17</v>
      </c>
      <c r="AM29" s="33">
        <v>1</v>
      </c>
      <c r="AN29" s="33">
        <v>0</v>
      </c>
      <c r="AO29" s="34">
        <f t="shared" si="8"/>
        <v>7184.87</v>
      </c>
      <c r="AP29" s="35">
        <v>2.72</v>
      </c>
      <c r="AQ29" s="33">
        <v>2.17</v>
      </c>
      <c r="AR29" s="33">
        <v>0.96</v>
      </c>
      <c r="AS29" s="25">
        <f t="shared" si="9"/>
        <v>3.0832</v>
      </c>
      <c r="AT29" s="36">
        <v>1</v>
      </c>
      <c r="AU29" s="33">
        <v>0</v>
      </c>
      <c r="AV29" s="33">
        <v>0</v>
      </c>
      <c r="AW29" s="29">
        <f t="shared" si="10"/>
        <v>1</v>
      </c>
      <c r="AX29" s="35">
        <v>1.275</v>
      </c>
      <c r="AY29" s="31">
        <v>0.5</v>
      </c>
      <c r="AZ29" s="37">
        <f t="shared" si="11"/>
        <v>38412.246313056</v>
      </c>
      <c r="BA29" s="39"/>
    </row>
    <row r="30" customHeight="1" spans="1:53">
      <c r="A30" s="32">
        <v>3311</v>
      </c>
      <c r="B30" s="21">
        <v>2.41</v>
      </c>
      <c r="C30" s="33">
        <v>1</v>
      </c>
      <c r="D30" s="33">
        <v>0</v>
      </c>
      <c r="E30" s="34">
        <f t="shared" si="0"/>
        <v>7979.51</v>
      </c>
      <c r="F30" s="35">
        <v>2.22</v>
      </c>
      <c r="G30" s="33">
        <v>2.17</v>
      </c>
      <c r="H30" s="33">
        <v>0.96</v>
      </c>
      <c r="I30" s="25">
        <f t="shared" si="1"/>
        <v>3.0832</v>
      </c>
      <c r="J30" s="36">
        <v>1</v>
      </c>
      <c r="K30" s="33">
        <v>0</v>
      </c>
      <c r="L30" s="33">
        <v>0</v>
      </c>
      <c r="M30" s="29">
        <f t="shared" si="2"/>
        <v>1</v>
      </c>
      <c r="N30" s="35">
        <v>1.275</v>
      </c>
      <c r="O30" s="31">
        <v>0.5</v>
      </c>
      <c r="P30" s="37">
        <f t="shared" si="3"/>
        <v>34818.582309588</v>
      </c>
      <c r="Q30" s="39"/>
      <c r="S30" s="32">
        <v>3311</v>
      </c>
      <c r="T30" s="21">
        <v>2.41</v>
      </c>
      <c r="U30" s="33">
        <v>1</v>
      </c>
      <c r="V30" s="33">
        <v>0</v>
      </c>
      <c r="W30" s="34">
        <f t="shared" si="4"/>
        <v>7979.51</v>
      </c>
      <c r="X30" s="35">
        <v>2.22</v>
      </c>
      <c r="Y30" s="33">
        <v>2.17</v>
      </c>
      <c r="Z30" s="33">
        <v>0.96</v>
      </c>
      <c r="AA30" s="25">
        <f t="shared" si="5"/>
        <v>3.0832</v>
      </c>
      <c r="AB30" s="36">
        <v>1</v>
      </c>
      <c r="AC30" s="33">
        <v>0</v>
      </c>
      <c r="AD30" s="33">
        <v>0</v>
      </c>
      <c r="AE30" s="29">
        <f t="shared" si="6"/>
        <v>1</v>
      </c>
      <c r="AF30" s="35">
        <v>1.275</v>
      </c>
      <c r="AG30" s="31">
        <v>0.5</v>
      </c>
      <c r="AH30" s="37">
        <f t="shared" si="7"/>
        <v>34818.582309588</v>
      </c>
      <c r="AI30" s="39"/>
      <c r="AK30" s="32">
        <v>3311</v>
      </c>
      <c r="AL30" s="21">
        <v>2.41</v>
      </c>
      <c r="AM30" s="33">
        <v>1</v>
      </c>
      <c r="AN30" s="33">
        <v>0</v>
      </c>
      <c r="AO30" s="34">
        <f t="shared" si="8"/>
        <v>7979.51</v>
      </c>
      <c r="AP30" s="35">
        <v>2.72</v>
      </c>
      <c r="AQ30" s="33">
        <v>2.17</v>
      </c>
      <c r="AR30" s="33">
        <v>0.96</v>
      </c>
      <c r="AS30" s="25">
        <f t="shared" si="9"/>
        <v>3.0832</v>
      </c>
      <c r="AT30" s="36">
        <v>1</v>
      </c>
      <c r="AU30" s="33">
        <v>0</v>
      </c>
      <c r="AV30" s="33">
        <v>0</v>
      </c>
      <c r="AW30" s="29">
        <f t="shared" si="10"/>
        <v>1</v>
      </c>
      <c r="AX30" s="35">
        <v>1.275</v>
      </c>
      <c r="AY30" s="31">
        <v>0.5</v>
      </c>
      <c r="AZ30" s="37">
        <f t="shared" si="11"/>
        <v>42660.605352288</v>
      </c>
      <c r="BA30" s="39"/>
    </row>
    <row r="31" customHeight="1" spans="1:53">
      <c r="A31" s="40" t="s">
        <v>35</v>
      </c>
      <c r="B31" s="41"/>
      <c r="C31" s="41"/>
      <c r="D31" s="41"/>
      <c r="E31" s="41"/>
      <c r="F31" s="41"/>
      <c r="G31" s="41"/>
      <c r="H31" s="42">
        <f>SUM(P4:P30)</f>
        <v>1222117.79152201</v>
      </c>
      <c r="I31" s="43"/>
      <c r="J31" s="43"/>
      <c r="K31" s="43"/>
      <c r="L31" s="43"/>
      <c r="M31" s="43"/>
      <c r="N31" s="43"/>
      <c r="O31" s="43"/>
      <c r="P31" s="44"/>
      <c r="Q31" s="45"/>
      <c r="S31" s="40" t="s">
        <v>36</v>
      </c>
      <c r="T31" s="41"/>
      <c r="U31" s="41"/>
      <c r="V31" s="41"/>
      <c r="W31" s="41"/>
      <c r="X31" s="41"/>
      <c r="Y31" s="41"/>
      <c r="Z31" s="42">
        <f>SUM(AH4:AH30)</f>
        <v>1379203.74832201</v>
      </c>
      <c r="AA31" s="43"/>
      <c r="AB31" s="43"/>
      <c r="AC31" s="43"/>
      <c r="AD31" s="43"/>
      <c r="AE31" s="43"/>
      <c r="AF31" s="43"/>
      <c r="AG31" s="43"/>
      <c r="AH31" s="44"/>
      <c r="AI31" s="45"/>
      <c r="AK31" s="40" t="s">
        <v>37</v>
      </c>
      <c r="AL31" s="41"/>
      <c r="AM31" s="41"/>
      <c r="AN31" s="41"/>
      <c r="AO31" s="41"/>
      <c r="AP31" s="41"/>
      <c r="AQ31" s="41"/>
      <c r="AR31" s="42">
        <f>SUM(AZ4:AZ30)</f>
        <v>1689835.22316931</v>
      </c>
      <c r="AS31" s="43"/>
      <c r="AT31" s="43"/>
      <c r="AU31" s="43"/>
      <c r="AV31" s="43"/>
      <c r="AW31" s="43"/>
      <c r="AX31" s="43"/>
      <c r="AY31" s="43"/>
      <c r="AZ31" s="44"/>
      <c r="BA31" s="45"/>
    </row>
    <row r="32" customHeight="1" spans="1:53">
      <c r="A32" s="46"/>
      <c r="B32" s="46"/>
      <c r="C32" s="46"/>
      <c r="D32" s="46"/>
      <c r="E32" s="46"/>
      <c r="F32" s="46"/>
      <c r="G32" s="46"/>
      <c r="H32" s="47"/>
      <c r="I32" s="48"/>
      <c r="J32" s="48"/>
      <c r="K32" s="48"/>
      <c r="L32" s="48"/>
      <c r="M32" s="48"/>
      <c r="N32" s="48"/>
      <c r="O32" s="48"/>
      <c r="P32" s="48"/>
      <c r="Q32" s="45"/>
      <c r="S32" s="46"/>
      <c r="T32" s="46"/>
      <c r="U32" s="46"/>
      <c r="V32" s="46"/>
      <c r="W32" s="46"/>
      <c r="X32" s="46"/>
      <c r="Y32" s="46"/>
      <c r="Z32" s="47"/>
      <c r="AA32" s="48"/>
      <c r="AB32" s="48"/>
      <c r="AC32" s="48"/>
      <c r="AD32" s="48"/>
      <c r="AE32" s="48"/>
      <c r="AF32" s="48"/>
      <c r="AG32" s="48"/>
      <c r="AH32" s="48"/>
      <c r="AI32" s="45"/>
      <c r="AK32" s="46"/>
      <c r="AL32" s="46"/>
      <c r="AM32" s="46"/>
      <c r="AN32" s="46"/>
      <c r="AO32" s="46"/>
      <c r="AP32" s="46"/>
      <c r="AQ32" s="46"/>
      <c r="AR32" s="47"/>
      <c r="AS32" s="48"/>
      <c r="AT32" s="48"/>
      <c r="AU32" s="48"/>
      <c r="AV32" s="48"/>
      <c r="AW32" s="48"/>
      <c r="AX32" s="48"/>
      <c r="AY32" s="48"/>
      <c r="AZ32" s="48"/>
      <c r="BA32" s="45"/>
    </row>
    <row r="33" customHeight="1" spans="1:53">
      <c r="A33" s="46"/>
      <c r="B33" s="46"/>
      <c r="C33" s="46"/>
      <c r="D33" s="46"/>
      <c r="E33" s="46"/>
      <c r="F33" s="46"/>
      <c r="G33" s="46"/>
      <c r="H33" s="49"/>
      <c r="I33" s="50"/>
      <c r="J33" s="50"/>
      <c r="K33" s="50"/>
      <c r="L33" s="50"/>
      <c r="M33" s="50"/>
      <c r="N33" s="50"/>
      <c r="O33" s="50"/>
      <c r="P33" s="50"/>
      <c r="Q33" s="51"/>
      <c r="S33" s="46"/>
      <c r="T33" s="46"/>
      <c r="U33" s="46"/>
      <c r="V33" s="46"/>
      <c r="W33" s="46"/>
      <c r="X33" s="46"/>
      <c r="Y33" s="46"/>
      <c r="Z33" s="49"/>
      <c r="AA33" s="50"/>
      <c r="AB33" s="50"/>
      <c r="AC33" s="50"/>
      <c r="AD33" s="50"/>
      <c r="AE33" s="50"/>
      <c r="AF33" s="50"/>
      <c r="AG33" s="50"/>
      <c r="AH33" s="50"/>
      <c r="AI33" s="51"/>
      <c r="AK33" s="46"/>
      <c r="AL33" s="46"/>
      <c r="AM33" s="46"/>
      <c r="AN33" s="46"/>
      <c r="AO33" s="46"/>
      <c r="AP33" s="46"/>
      <c r="AQ33" s="46"/>
      <c r="AR33" s="49"/>
      <c r="AS33" s="50"/>
      <c r="AT33" s="50"/>
      <c r="AU33" s="50"/>
      <c r="AV33" s="50"/>
      <c r="AW33" s="50"/>
      <c r="AX33" s="50"/>
      <c r="AY33" s="50"/>
      <c r="AZ33" s="50"/>
      <c r="BA33" s="51"/>
    </row>
    <row r="35" customHeight="1" spans="1:53">
      <c r="A35" s="2" t="s">
        <v>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5"/>
      <c r="AK35" s="2" t="s">
        <v>14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/>
      <c r="BA35" s="5"/>
    </row>
    <row r="36" customHeight="1" spans="1:53">
      <c r="A36" s="6" t="s">
        <v>15</v>
      </c>
      <c r="B36" s="7"/>
      <c r="C36" s="7"/>
      <c r="D36" s="7"/>
      <c r="E36" s="8"/>
      <c r="F36" s="9" t="s">
        <v>16</v>
      </c>
      <c r="G36" s="10"/>
      <c r="H36" s="10"/>
      <c r="I36" s="11"/>
      <c r="J36" s="12" t="s">
        <v>17</v>
      </c>
      <c r="K36" s="13"/>
      <c r="L36" s="14"/>
      <c r="M36" s="15"/>
      <c r="N36" s="16" t="s">
        <v>18</v>
      </c>
      <c r="O36" s="17"/>
      <c r="P36" s="18" t="s">
        <v>19</v>
      </c>
      <c r="Q36" s="19" t="s">
        <v>20</v>
      </c>
      <c r="AK36" s="6" t="s">
        <v>15</v>
      </c>
      <c r="AL36" s="7"/>
      <c r="AM36" s="7"/>
      <c r="AN36" s="7"/>
      <c r="AO36" s="8"/>
      <c r="AP36" s="9" t="s">
        <v>16</v>
      </c>
      <c r="AQ36" s="10"/>
      <c r="AR36" s="10"/>
      <c r="AS36" s="11"/>
      <c r="AT36" s="12" t="s">
        <v>17</v>
      </c>
      <c r="AU36" s="13"/>
      <c r="AV36" s="14"/>
      <c r="AW36" s="15"/>
      <c r="AX36" s="16" t="s">
        <v>18</v>
      </c>
      <c r="AY36" s="17"/>
      <c r="AZ36" s="18" t="s">
        <v>19</v>
      </c>
      <c r="BA36" s="19" t="s">
        <v>20</v>
      </c>
    </row>
    <row r="37" customHeight="1" spans="1:53">
      <c r="A37" s="20" t="s">
        <v>21</v>
      </c>
      <c r="B37" s="21" t="s">
        <v>22</v>
      </c>
      <c r="C37" s="21" t="s">
        <v>23</v>
      </c>
      <c r="D37" s="21" t="s">
        <v>24</v>
      </c>
      <c r="E37" s="22" t="s">
        <v>15</v>
      </c>
      <c r="F37" s="23" t="s">
        <v>25</v>
      </c>
      <c r="G37" s="24" t="s">
        <v>26</v>
      </c>
      <c r="H37" s="24" t="s">
        <v>27</v>
      </c>
      <c r="I37" s="25" t="s">
        <v>28</v>
      </c>
      <c r="J37" s="26" t="s">
        <v>29</v>
      </c>
      <c r="K37" s="27" t="s">
        <v>30</v>
      </c>
      <c r="L37" s="28" t="s">
        <v>31</v>
      </c>
      <c r="M37" s="29" t="s">
        <v>32</v>
      </c>
      <c r="N37" s="30" t="s">
        <v>33</v>
      </c>
      <c r="O37" s="31" t="s">
        <v>34</v>
      </c>
      <c r="P37" s="18"/>
      <c r="Q37" s="19"/>
      <c r="AK37" s="20" t="s">
        <v>21</v>
      </c>
      <c r="AL37" s="21" t="s">
        <v>22</v>
      </c>
      <c r="AM37" s="21" t="s">
        <v>23</v>
      </c>
      <c r="AN37" s="21" t="s">
        <v>24</v>
      </c>
      <c r="AO37" s="22" t="s">
        <v>15</v>
      </c>
      <c r="AP37" s="23" t="s">
        <v>25</v>
      </c>
      <c r="AQ37" s="24" t="s">
        <v>26</v>
      </c>
      <c r="AR37" s="24" t="s">
        <v>27</v>
      </c>
      <c r="AS37" s="25" t="s">
        <v>28</v>
      </c>
      <c r="AT37" s="26" t="s">
        <v>29</v>
      </c>
      <c r="AU37" s="27" t="s">
        <v>30</v>
      </c>
      <c r="AV37" s="28" t="s">
        <v>31</v>
      </c>
      <c r="AW37" s="29" t="s">
        <v>32</v>
      </c>
      <c r="AX37" s="30" t="s">
        <v>33</v>
      </c>
      <c r="AY37" s="31" t="s">
        <v>34</v>
      </c>
      <c r="AZ37" s="18"/>
      <c r="BA37" s="19"/>
    </row>
    <row r="38" customHeight="1" spans="1:53">
      <c r="A38" s="32">
        <v>2749</v>
      </c>
      <c r="B38" s="21">
        <v>2.45</v>
      </c>
      <c r="C38" s="33">
        <v>1</v>
      </c>
      <c r="D38" s="33">
        <v>0</v>
      </c>
      <c r="E38" s="34">
        <f t="shared" ref="E38:E61" si="12">A38*B38*C38+D38</f>
        <v>6735.05</v>
      </c>
      <c r="F38" s="35">
        <v>2.17</v>
      </c>
      <c r="G38" s="33">
        <v>1.94</v>
      </c>
      <c r="H38" s="33">
        <v>0.93</v>
      </c>
      <c r="I38" s="25">
        <f t="shared" ref="I38:I61" si="13">G38*H38+1</f>
        <v>2.8042</v>
      </c>
      <c r="J38" s="36">
        <v>1</v>
      </c>
      <c r="K38" s="33">
        <v>0</v>
      </c>
      <c r="L38" s="33">
        <v>0</v>
      </c>
      <c r="M38" s="29">
        <f t="shared" ref="M38:M61" si="14">1+2.78*K38/(K38+1400)+L38</f>
        <v>1</v>
      </c>
      <c r="N38" s="35">
        <v>1.275</v>
      </c>
      <c r="O38" s="31">
        <v>0.5</v>
      </c>
      <c r="P38" s="37">
        <f t="shared" ref="P38:P61" si="15">E38*F38*I38*J38*(M38)*N38*O38</f>
        <v>26127.0112416337</v>
      </c>
      <c r="Q38" s="38"/>
      <c r="AK38" s="32">
        <v>2749</v>
      </c>
      <c r="AL38" s="21">
        <v>2.45</v>
      </c>
      <c r="AM38" s="33">
        <v>1</v>
      </c>
      <c r="AN38" s="33">
        <v>0</v>
      </c>
      <c r="AO38" s="34">
        <f t="shared" ref="AO38:AO61" si="16">AK38*AL38*AM38+AN38</f>
        <v>6735.05</v>
      </c>
      <c r="AP38" s="35">
        <v>2.67</v>
      </c>
      <c r="AQ38" s="33">
        <v>1.94</v>
      </c>
      <c r="AR38" s="33">
        <v>0.93</v>
      </c>
      <c r="AS38" s="25">
        <f t="shared" ref="AS38:AS61" si="17">AQ38*AR38+1</f>
        <v>2.8042</v>
      </c>
      <c r="AT38" s="36">
        <v>1</v>
      </c>
      <c r="AU38" s="33">
        <v>0</v>
      </c>
      <c r="AV38" s="33">
        <v>0</v>
      </c>
      <c r="AW38" s="29">
        <f t="shared" ref="AW38:AW61" si="18">1+2.78*AU38/(AU38+1400)+AV38</f>
        <v>1</v>
      </c>
      <c r="AX38" s="35">
        <v>1.275</v>
      </c>
      <c r="AY38" s="31">
        <v>0.5</v>
      </c>
      <c r="AZ38" s="37">
        <f t="shared" ref="AZ38:AZ61" si="19">AO38*AP38*AS38*AT38*(AW38)*AX38*AY38</f>
        <v>32147.0599148212</v>
      </c>
      <c r="BA38" s="38"/>
    </row>
    <row r="39" customHeight="1" spans="1:53">
      <c r="A39" s="32">
        <v>2749</v>
      </c>
      <c r="B39" s="21">
        <v>2.45</v>
      </c>
      <c r="C39" s="33">
        <v>1</v>
      </c>
      <c r="D39" s="33">
        <v>0</v>
      </c>
      <c r="E39" s="34">
        <f t="shared" si="12"/>
        <v>6735.05</v>
      </c>
      <c r="F39" s="35">
        <v>2.17</v>
      </c>
      <c r="G39" s="33">
        <v>1.94</v>
      </c>
      <c r="H39" s="33">
        <v>0.93</v>
      </c>
      <c r="I39" s="25">
        <f t="shared" si="13"/>
        <v>2.8042</v>
      </c>
      <c r="J39" s="36">
        <v>1</v>
      </c>
      <c r="K39" s="33">
        <v>0</v>
      </c>
      <c r="L39" s="33">
        <v>0</v>
      </c>
      <c r="M39" s="29">
        <f t="shared" si="14"/>
        <v>1</v>
      </c>
      <c r="N39" s="35">
        <v>1.275</v>
      </c>
      <c r="O39" s="31">
        <v>0.5</v>
      </c>
      <c r="P39" s="37">
        <f t="shared" si="15"/>
        <v>26127.0112416337</v>
      </c>
      <c r="Q39" s="39"/>
      <c r="AK39" s="32">
        <v>2749</v>
      </c>
      <c r="AL39" s="21">
        <v>2.45</v>
      </c>
      <c r="AM39" s="33">
        <v>1</v>
      </c>
      <c r="AN39" s="33">
        <v>0</v>
      </c>
      <c r="AO39" s="34">
        <f t="shared" si="16"/>
        <v>6735.05</v>
      </c>
      <c r="AP39" s="35">
        <v>2.67</v>
      </c>
      <c r="AQ39" s="33">
        <v>1.94</v>
      </c>
      <c r="AR39" s="33">
        <v>0.93</v>
      </c>
      <c r="AS39" s="25">
        <f t="shared" si="17"/>
        <v>2.8042</v>
      </c>
      <c r="AT39" s="36">
        <v>1</v>
      </c>
      <c r="AU39" s="33">
        <v>0</v>
      </c>
      <c r="AV39" s="33">
        <v>0</v>
      </c>
      <c r="AW39" s="29">
        <f t="shared" si="18"/>
        <v>1</v>
      </c>
      <c r="AX39" s="35">
        <v>1.275</v>
      </c>
      <c r="AY39" s="31">
        <v>0.5</v>
      </c>
      <c r="AZ39" s="37">
        <f t="shared" si="19"/>
        <v>32147.0599148212</v>
      </c>
      <c r="BA39" s="39"/>
    </row>
    <row r="40" customHeight="1" spans="1:53">
      <c r="A40" s="32">
        <v>2749</v>
      </c>
      <c r="B40" s="21">
        <v>2.45</v>
      </c>
      <c r="C40" s="33">
        <v>1</v>
      </c>
      <c r="D40" s="33">
        <v>0</v>
      </c>
      <c r="E40" s="34">
        <f t="shared" si="12"/>
        <v>6735.05</v>
      </c>
      <c r="F40" s="35">
        <v>2.17</v>
      </c>
      <c r="G40" s="33">
        <v>1.94</v>
      </c>
      <c r="H40" s="33">
        <v>0.93</v>
      </c>
      <c r="I40" s="25">
        <f t="shared" si="13"/>
        <v>2.8042</v>
      </c>
      <c r="J40" s="36">
        <v>1</v>
      </c>
      <c r="K40" s="33">
        <v>0</v>
      </c>
      <c r="L40" s="33">
        <v>0</v>
      </c>
      <c r="M40" s="29">
        <f t="shared" si="14"/>
        <v>1</v>
      </c>
      <c r="N40" s="35">
        <v>1.275</v>
      </c>
      <c r="O40" s="31">
        <v>0.5</v>
      </c>
      <c r="P40" s="37">
        <f t="shared" si="15"/>
        <v>26127.0112416337</v>
      </c>
      <c r="Q40" s="39"/>
      <c r="AK40" s="32">
        <v>2749</v>
      </c>
      <c r="AL40" s="21">
        <v>2.45</v>
      </c>
      <c r="AM40" s="33">
        <v>1</v>
      </c>
      <c r="AN40" s="33">
        <v>0</v>
      </c>
      <c r="AO40" s="34">
        <f t="shared" si="16"/>
        <v>6735.05</v>
      </c>
      <c r="AP40" s="35">
        <v>2.67</v>
      </c>
      <c r="AQ40" s="33">
        <v>1.94</v>
      </c>
      <c r="AR40" s="33">
        <v>0.93</v>
      </c>
      <c r="AS40" s="25">
        <f t="shared" si="17"/>
        <v>2.8042</v>
      </c>
      <c r="AT40" s="36">
        <v>1</v>
      </c>
      <c r="AU40" s="33">
        <v>0</v>
      </c>
      <c r="AV40" s="33">
        <v>0</v>
      </c>
      <c r="AW40" s="29">
        <f t="shared" si="18"/>
        <v>1</v>
      </c>
      <c r="AX40" s="35">
        <v>1.275</v>
      </c>
      <c r="AY40" s="31">
        <v>0.5</v>
      </c>
      <c r="AZ40" s="37">
        <f t="shared" si="19"/>
        <v>32147.0599148212</v>
      </c>
      <c r="BA40" s="39"/>
    </row>
    <row r="41" customHeight="1" spans="1:53">
      <c r="A41" s="32">
        <v>2749</v>
      </c>
      <c r="B41" s="21">
        <v>2.45</v>
      </c>
      <c r="C41" s="33">
        <v>1</v>
      </c>
      <c r="D41" s="33">
        <v>0</v>
      </c>
      <c r="E41" s="34">
        <f t="shared" si="12"/>
        <v>6735.05</v>
      </c>
      <c r="F41" s="35">
        <v>2.17</v>
      </c>
      <c r="G41" s="33">
        <v>1.94</v>
      </c>
      <c r="H41" s="33">
        <v>0.93</v>
      </c>
      <c r="I41" s="25">
        <f t="shared" si="13"/>
        <v>2.8042</v>
      </c>
      <c r="J41" s="36">
        <v>1</v>
      </c>
      <c r="K41" s="33">
        <v>0</v>
      </c>
      <c r="L41" s="33">
        <v>0</v>
      </c>
      <c r="M41" s="29">
        <f t="shared" si="14"/>
        <v>1</v>
      </c>
      <c r="N41" s="35">
        <v>1.275</v>
      </c>
      <c r="O41" s="31">
        <v>0.5</v>
      </c>
      <c r="P41" s="37">
        <f t="shared" si="15"/>
        <v>26127.0112416337</v>
      </c>
      <c r="Q41" s="39"/>
      <c r="AK41" s="32">
        <v>2749</v>
      </c>
      <c r="AL41" s="21">
        <v>2.45</v>
      </c>
      <c r="AM41" s="33">
        <v>1</v>
      </c>
      <c r="AN41" s="33">
        <v>0</v>
      </c>
      <c r="AO41" s="34">
        <f t="shared" si="16"/>
        <v>6735.05</v>
      </c>
      <c r="AP41" s="35">
        <v>2.67</v>
      </c>
      <c r="AQ41" s="33">
        <v>1.94</v>
      </c>
      <c r="AR41" s="33">
        <v>0.93</v>
      </c>
      <c r="AS41" s="25">
        <f t="shared" si="17"/>
        <v>2.8042</v>
      </c>
      <c r="AT41" s="36">
        <v>1</v>
      </c>
      <c r="AU41" s="33">
        <v>0</v>
      </c>
      <c r="AV41" s="33">
        <v>0</v>
      </c>
      <c r="AW41" s="29">
        <f t="shared" si="18"/>
        <v>1</v>
      </c>
      <c r="AX41" s="35">
        <v>1.275</v>
      </c>
      <c r="AY41" s="31">
        <v>0.5</v>
      </c>
      <c r="AZ41" s="37">
        <f t="shared" si="19"/>
        <v>32147.0599148212</v>
      </c>
      <c r="BA41" s="39"/>
    </row>
    <row r="42" customHeight="1" spans="1:53">
      <c r="A42" s="32">
        <v>2749</v>
      </c>
      <c r="B42" s="21">
        <v>2.45</v>
      </c>
      <c r="C42" s="33">
        <v>1</v>
      </c>
      <c r="D42" s="33">
        <v>0</v>
      </c>
      <c r="E42" s="34">
        <f t="shared" si="12"/>
        <v>6735.05</v>
      </c>
      <c r="F42" s="35">
        <v>2.17</v>
      </c>
      <c r="G42" s="33">
        <v>1.94</v>
      </c>
      <c r="H42" s="33">
        <v>0.93</v>
      </c>
      <c r="I42" s="25">
        <f t="shared" si="13"/>
        <v>2.8042</v>
      </c>
      <c r="J42" s="36">
        <v>1</v>
      </c>
      <c r="K42" s="33">
        <v>0</v>
      </c>
      <c r="L42" s="33">
        <v>0</v>
      </c>
      <c r="M42" s="29">
        <f t="shared" si="14"/>
        <v>1</v>
      </c>
      <c r="N42" s="35">
        <v>1.275</v>
      </c>
      <c r="O42" s="31">
        <v>0.5</v>
      </c>
      <c r="P42" s="37">
        <f t="shared" si="15"/>
        <v>26127.0112416337</v>
      </c>
      <c r="Q42" s="39"/>
      <c r="AK42" s="32">
        <v>2749</v>
      </c>
      <c r="AL42" s="21">
        <v>2.45</v>
      </c>
      <c r="AM42" s="33">
        <v>1</v>
      </c>
      <c r="AN42" s="33">
        <v>0</v>
      </c>
      <c r="AO42" s="34">
        <f t="shared" si="16"/>
        <v>6735.05</v>
      </c>
      <c r="AP42" s="35">
        <v>2.67</v>
      </c>
      <c r="AQ42" s="33">
        <v>1.94</v>
      </c>
      <c r="AR42" s="33">
        <v>0.93</v>
      </c>
      <c r="AS42" s="25">
        <f t="shared" si="17"/>
        <v>2.8042</v>
      </c>
      <c r="AT42" s="36">
        <v>1</v>
      </c>
      <c r="AU42" s="33">
        <v>0</v>
      </c>
      <c r="AV42" s="33">
        <v>0</v>
      </c>
      <c r="AW42" s="29">
        <f t="shared" si="18"/>
        <v>1</v>
      </c>
      <c r="AX42" s="35">
        <v>1.275</v>
      </c>
      <c r="AY42" s="31">
        <v>0.5</v>
      </c>
      <c r="AZ42" s="37">
        <f t="shared" si="19"/>
        <v>32147.0599148212</v>
      </c>
      <c r="BA42" s="39"/>
    </row>
    <row r="43" customHeight="1" spans="1:53">
      <c r="A43" s="32">
        <v>2749</v>
      </c>
      <c r="B43" s="21">
        <v>2.45</v>
      </c>
      <c r="C43" s="33">
        <v>1</v>
      </c>
      <c r="D43" s="33">
        <v>0</v>
      </c>
      <c r="E43" s="34">
        <f t="shared" si="12"/>
        <v>6735.05</v>
      </c>
      <c r="F43" s="35">
        <v>2.17</v>
      </c>
      <c r="G43" s="33">
        <v>1.94</v>
      </c>
      <c r="H43" s="33">
        <v>0.93</v>
      </c>
      <c r="I43" s="25">
        <f t="shared" si="13"/>
        <v>2.8042</v>
      </c>
      <c r="J43" s="36">
        <v>1</v>
      </c>
      <c r="K43" s="33">
        <v>0</v>
      </c>
      <c r="L43" s="33">
        <v>0</v>
      </c>
      <c r="M43" s="29">
        <f t="shared" si="14"/>
        <v>1</v>
      </c>
      <c r="N43" s="35">
        <v>1.275</v>
      </c>
      <c r="O43" s="31">
        <v>0.5</v>
      </c>
      <c r="P43" s="37">
        <f t="shared" si="15"/>
        <v>26127.0112416337</v>
      </c>
      <c r="Q43" s="39"/>
      <c r="AK43" s="32">
        <v>2749</v>
      </c>
      <c r="AL43" s="21">
        <v>2.45</v>
      </c>
      <c r="AM43" s="33">
        <v>1</v>
      </c>
      <c r="AN43" s="33">
        <v>0</v>
      </c>
      <c r="AO43" s="34">
        <f t="shared" si="16"/>
        <v>6735.05</v>
      </c>
      <c r="AP43" s="35">
        <v>2.67</v>
      </c>
      <c r="AQ43" s="33">
        <v>1.94</v>
      </c>
      <c r="AR43" s="33">
        <v>0.93</v>
      </c>
      <c r="AS43" s="25">
        <f t="shared" si="17"/>
        <v>2.8042</v>
      </c>
      <c r="AT43" s="36">
        <v>1</v>
      </c>
      <c r="AU43" s="33">
        <v>0</v>
      </c>
      <c r="AV43" s="33">
        <v>0</v>
      </c>
      <c r="AW43" s="29">
        <f t="shared" si="18"/>
        <v>1</v>
      </c>
      <c r="AX43" s="35">
        <v>1.275</v>
      </c>
      <c r="AY43" s="31">
        <v>0.5</v>
      </c>
      <c r="AZ43" s="37">
        <f t="shared" si="19"/>
        <v>32147.0599148212</v>
      </c>
      <c r="BA43" s="39"/>
    </row>
    <row r="44" customHeight="1" spans="1:53">
      <c r="A44" s="32">
        <v>2749</v>
      </c>
      <c r="B44" s="21">
        <v>2.45</v>
      </c>
      <c r="C44" s="33">
        <v>1</v>
      </c>
      <c r="D44" s="33">
        <v>0</v>
      </c>
      <c r="E44" s="34">
        <f t="shared" si="12"/>
        <v>6735.05</v>
      </c>
      <c r="F44" s="35">
        <v>2.17</v>
      </c>
      <c r="G44" s="33">
        <v>1.94</v>
      </c>
      <c r="H44" s="33">
        <v>0.93</v>
      </c>
      <c r="I44" s="25">
        <f t="shared" si="13"/>
        <v>2.8042</v>
      </c>
      <c r="J44" s="36">
        <v>1</v>
      </c>
      <c r="K44" s="33">
        <v>0</v>
      </c>
      <c r="L44" s="33">
        <v>0</v>
      </c>
      <c r="M44" s="29">
        <f t="shared" si="14"/>
        <v>1</v>
      </c>
      <c r="N44" s="35">
        <v>1.275</v>
      </c>
      <c r="O44" s="31">
        <v>0.5</v>
      </c>
      <c r="P44" s="37">
        <f t="shared" si="15"/>
        <v>26127.0112416337</v>
      </c>
      <c r="Q44" s="39"/>
      <c r="AK44" s="32">
        <v>2749</v>
      </c>
      <c r="AL44" s="21">
        <v>2.45</v>
      </c>
      <c r="AM44" s="33">
        <v>1</v>
      </c>
      <c r="AN44" s="33">
        <v>0</v>
      </c>
      <c r="AO44" s="34">
        <f t="shared" si="16"/>
        <v>6735.05</v>
      </c>
      <c r="AP44" s="35">
        <v>2.67</v>
      </c>
      <c r="AQ44" s="33">
        <v>1.94</v>
      </c>
      <c r="AR44" s="33">
        <v>0.93</v>
      </c>
      <c r="AS44" s="25">
        <f t="shared" si="17"/>
        <v>2.8042</v>
      </c>
      <c r="AT44" s="36">
        <v>1</v>
      </c>
      <c r="AU44" s="33">
        <v>0</v>
      </c>
      <c r="AV44" s="33">
        <v>0</v>
      </c>
      <c r="AW44" s="29">
        <f t="shared" si="18"/>
        <v>1</v>
      </c>
      <c r="AX44" s="35">
        <v>1.275</v>
      </c>
      <c r="AY44" s="31">
        <v>0.5</v>
      </c>
      <c r="AZ44" s="37">
        <f t="shared" si="19"/>
        <v>32147.0599148212</v>
      </c>
      <c r="BA44" s="39"/>
    </row>
    <row r="45" customHeight="1" spans="1:53">
      <c r="A45" s="32">
        <v>2749</v>
      </c>
      <c r="B45" s="21">
        <v>2.45</v>
      </c>
      <c r="C45" s="33">
        <v>1</v>
      </c>
      <c r="D45" s="33">
        <v>0</v>
      </c>
      <c r="E45" s="34">
        <f t="shared" si="12"/>
        <v>6735.05</v>
      </c>
      <c r="F45" s="35">
        <v>2.17</v>
      </c>
      <c r="G45" s="33">
        <v>1.94</v>
      </c>
      <c r="H45" s="33">
        <v>0.93</v>
      </c>
      <c r="I45" s="25">
        <f t="shared" si="13"/>
        <v>2.8042</v>
      </c>
      <c r="J45" s="36">
        <v>1</v>
      </c>
      <c r="K45" s="33">
        <v>0</v>
      </c>
      <c r="L45" s="33">
        <v>0</v>
      </c>
      <c r="M45" s="29">
        <f t="shared" si="14"/>
        <v>1</v>
      </c>
      <c r="N45" s="35">
        <v>1.275</v>
      </c>
      <c r="O45" s="31">
        <v>0.5</v>
      </c>
      <c r="P45" s="37">
        <f t="shared" si="15"/>
        <v>26127.0112416337</v>
      </c>
      <c r="Q45" s="39"/>
      <c r="AK45" s="32">
        <v>2749</v>
      </c>
      <c r="AL45" s="21">
        <v>2.45</v>
      </c>
      <c r="AM45" s="33">
        <v>1</v>
      </c>
      <c r="AN45" s="33">
        <v>0</v>
      </c>
      <c r="AO45" s="34">
        <f t="shared" si="16"/>
        <v>6735.05</v>
      </c>
      <c r="AP45" s="35">
        <v>2.67</v>
      </c>
      <c r="AQ45" s="33">
        <v>1.94</v>
      </c>
      <c r="AR45" s="33">
        <v>0.93</v>
      </c>
      <c r="AS45" s="25">
        <f t="shared" si="17"/>
        <v>2.8042</v>
      </c>
      <c r="AT45" s="36">
        <v>1</v>
      </c>
      <c r="AU45" s="33">
        <v>0</v>
      </c>
      <c r="AV45" s="33">
        <v>0</v>
      </c>
      <c r="AW45" s="29">
        <f t="shared" si="18"/>
        <v>1</v>
      </c>
      <c r="AX45" s="35">
        <v>1.275</v>
      </c>
      <c r="AY45" s="31">
        <v>0.5</v>
      </c>
      <c r="AZ45" s="37">
        <f t="shared" si="19"/>
        <v>32147.0599148212</v>
      </c>
      <c r="BA45" s="39"/>
    </row>
    <row r="46" customHeight="1" spans="1:53">
      <c r="A46" s="32">
        <v>2749</v>
      </c>
      <c r="B46" s="21">
        <v>2.45</v>
      </c>
      <c r="C46" s="33">
        <v>1</v>
      </c>
      <c r="D46" s="33">
        <v>0</v>
      </c>
      <c r="E46" s="34">
        <f t="shared" si="12"/>
        <v>6735.05</v>
      </c>
      <c r="F46" s="35">
        <v>2.17</v>
      </c>
      <c r="G46" s="33">
        <v>1.94</v>
      </c>
      <c r="H46" s="33">
        <v>0.93</v>
      </c>
      <c r="I46" s="25">
        <f t="shared" si="13"/>
        <v>2.8042</v>
      </c>
      <c r="J46" s="36">
        <v>1</v>
      </c>
      <c r="K46" s="33">
        <v>0</v>
      </c>
      <c r="L46" s="33">
        <v>0</v>
      </c>
      <c r="M46" s="29">
        <f t="shared" si="14"/>
        <v>1</v>
      </c>
      <c r="N46" s="35">
        <v>1.275</v>
      </c>
      <c r="O46" s="31">
        <v>0.5</v>
      </c>
      <c r="P46" s="37">
        <f t="shared" si="15"/>
        <v>26127.0112416337</v>
      </c>
      <c r="Q46" s="39"/>
      <c r="AK46" s="32">
        <v>2749</v>
      </c>
      <c r="AL46" s="21">
        <v>2.45</v>
      </c>
      <c r="AM46" s="33">
        <v>1</v>
      </c>
      <c r="AN46" s="33">
        <v>0</v>
      </c>
      <c r="AO46" s="34">
        <f t="shared" si="16"/>
        <v>6735.05</v>
      </c>
      <c r="AP46" s="35">
        <v>2.67</v>
      </c>
      <c r="AQ46" s="33">
        <v>1.94</v>
      </c>
      <c r="AR46" s="33">
        <v>0.93</v>
      </c>
      <c r="AS46" s="25">
        <f t="shared" si="17"/>
        <v>2.8042</v>
      </c>
      <c r="AT46" s="36">
        <v>1</v>
      </c>
      <c r="AU46" s="33">
        <v>0</v>
      </c>
      <c r="AV46" s="33">
        <v>0</v>
      </c>
      <c r="AW46" s="29">
        <f t="shared" si="18"/>
        <v>1</v>
      </c>
      <c r="AX46" s="35">
        <v>1.275</v>
      </c>
      <c r="AY46" s="31">
        <v>0.5</v>
      </c>
      <c r="AZ46" s="37">
        <f t="shared" si="19"/>
        <v>32147.0599148212</v>
      </c>
      <c r="BA46" s="39"/>
    </row>
    <row r="47" customHeight="1" spans="1:53">
      <c r="A47" s="32">
        <v>2749</v>
      </c>
      <c r="B47" s="21">
        <v>2.45</v>
      </c>
      <c r="C47" s="33">
        <v>1</v>
      </c>
      <c r="D47" s="33">
        <v>0</v>
      </c>
      <c r="E47" s="34">
        <f t="shared" si="12"/>
        <v>6735.05</v>
      </c>
      <c r="F47" s="35">
        <v>2.17</v>
      </c>
      <c r="G47" s="33">
        <v>1.94</v>
      </c>
      <c r="H47" s="33">
        <v>0.93</v>
      </c>
      <c r="I47" s="25">
        <f t="shared" si="13"/>
        <v>2.8042</v>
      </c>
      <c r="J47" s="36">
        <v>1</v>
      </c>
      <c r="K47" s="33">
        <v>0</v>
      </c>
      <c r="L47" s="33">
        <v>0</v>
      </c>
      <c r="M47" s="29">
        <f t="shared" si="14"/>
        <v>1</v>
      </c>
      <c r="N47" s="35">
        <v>1.275</v>
      </c>
      <c r="O47" s="31">
        <v>0.5</v>
      </c>
      <c r="P47" s="37">
        <f t="shared" si="15"/>
        <v>26127.0112416337</v>
      </c>
      <c r="Q47" s="39"/>
      <c r="AK47" s="32">
        <v>2749</v>
      </c>
      <c r="AL47" s="21">
        <v>2.45</v>
      </c>
      <c r="AM47" s="33">
        <v>1</v>
      </c>
      <c r="AN47" s="33">
        <v>0</v>
      </c>
      <c r="AO47" s="34">
        <f t="shared" si="16"/>
        <v>6735.05</v>
      </c>
      <c r="AP47" s="35">
        <v>2.67</v>
      </c>
      <c r="AQ47" s="33">
        <v>1.94</v>
      </c>
      <c r="AR47" s="33">
        <v>0.93</v>
      </c>
      <c r="AS47" s="25">
        <f t="shared" si="17"/>
        <v>2.8042</v>
      </c>
      <c r="AT47" s="36">
        <v>1</v>
      </c>
      <c r="AU47" s="33">
        <v>0</v>
      </c>
      <c r="AV47" s="33">
        <v>0</v>
      </c>
      <c r="AW47" s="29">
        <f t="shared" si="18"/>
        <v>1</v>
      </c>
      <c r="AX47" s="35">
        <v>1.275</v>
      </c>
      <c r="AY47" s="31">
        <v>0.5</v>
      </c>
      <c r="AZ47" s="37">
        <f t="shared" si="19"/>
        <v>32147.0599148212</v>
      </c>
      <c r="BA47" s="39"/>
    </row>
    <row r="48" customHeight="1" spans="1:53">
      <c r="A48" s="32">
        <v>2749</v>
      </c>
      <c r="B48" s="21">
        <v>0.3</v>
      </c>
      <c r="C48" s="33">
        <v>1</v>
      </c>
      <c r="D48" s="33">
        <v>0</v>
      </c>
      <c r="E48" s="34">
        <f t="shared" si="12"/>
        <v>824.7</v>
      </c>
      <c r="F48" s="35">
        <v>1.47</v>
      </c>
      <c r="G48" s="33">
        <v>1.94</v>
      </c>
      <c r="H48" s="33">
        <v>0.93</v>
      </c>
      <c r="I48" s="25">
        <f t="shared" si="13"/>
        <v>2.8042</v>
      </c>
      <c r="J48" s="36">
        <v>1</v>
      </c>
      <c r="K48" s="33">
        <v>0</v>
      </c>
      <c r="L48" s="33">
        <v>0</v>
      </c>
      <c r="M48" s="29">
        <f t="shared" si="14"/>
        <v>1</v>
      </c>
      <c r="N48" s="35">
        <v>1.275</v>
      </c>
      <c r="O48" s="31">
        <v>0.5</v>
      </c>
      <c r="P48" s="37">
        <f t="shared" si="15"/>
        <v>2167.2175223475</v>
      </c>
      <c r="Q48" s="39"/>
      <c r="AK48" s="32">
        <v>2749</v>
      </c>
      <c r="AL48" s="21">
        <v>0.3</v>
      </c>
      <c r="AM48" s="33">
        <v>1</v>
      </c>
      <c r="AN48" s="33">
        <v>0</v>
      </c>
      <c r="AO48" s="34">
        <f t="shared" si="16"/>
        <v>824.7</v>
      </c>
      <c r="AP48" s="35">
        <v>1.97</v>
      </c>
      <c r="AQ48" s="33">
        <v>1.94</v>
      </c>
      <c r="AR48" s="33">
        <v>0.93</v>
      </c>
      <c r="AS48" s="25">
        <f t="shared" si="17"/>
        <v>2.8042</v>
      </c>
      <c r="AT48" s="36">
        <v>1</v>
      </c>
      <c r="AU48" s="33">
        <v>0</v>
      </c>
      <c r="AV48" s="33">
        <v>0</v>
      </c>
      <c r="AW48" s="29">
        <f t="shared" si="18"/>
        <v>1</v>
      </c>
      <c r="AX48" s="35">
        <v>1.275</v>
      </c>
      <c r="AY48" s="31">
        <v>0.5</v>
      </c>
      <c r="AZ48" s="37">
        <f t="shared" si="19"/>
        <v>2904.3663394725</v>
      </c>
      <c r="BA48" s="39"/>
    </row>
    <row r="49" customHeight="1" spans="1:53">
      <c r="A49" s="32">
        <v>2749</v>
      </c>
      <c r="B49" s="21">
        <v>0.3</v>
      </c>
      <c r="C49" s="33">
        <v>1</v>
      </c>
      <c r="D49" s="33">
        <v>0</v>
      </c>
      <c r="E49" s="34">
        <f t="shared" si="12"/>
        <v>824.7</v>
      </c>
      <c r="F49" s="35">
        <v>1.47</v>
      </c>
      <c r="G49" s="33">
        <v>1.94</v>
      </c>
      <c r="H49" s="33">
        <v>0.93</v>
      </c>
      <c r="I49" s="25">
        <f t="shared" si="13"/>
        <v>2.8042</v>
      </c>
      <c r="J49" s="36">
        <v>1</v>
      </c>
      <c r="K49" s="33">
        <v>0</v>
      </c>
      <c r="L49" s="33">
        <v>0</v>
      </c>
      <c r="M49" s="29">
        <f t="shared" si="14"/>
        <v>1</v>
      </c>
      <c r="N49" s="35">
        <v>1.275</v>
      </c>
      <c r="O49" s="31">
        <v>0.5</v>
      </c>
      <c r="P49" s="37">
        <f t="shared" si="15"/>
        <v>2167.2175223475</v>
      </c>
      <c r="Q49" s="39"/>
      <c r="AK49" s="32">
        <v>2749</v>
      </c>
      <c r="AL49" s="21">
        <v>0.3</v>
      </c>
      <c r="AM49" s="33">
        <v>1</v>
      </c>
      <c r="AN49" s="33">
        <v>0</v>
      </c>
      <c r="AO49" s="34">
        <f t="shared" si="16"/>
        <v>824.7</v>
      </c>
      <c r="AP49" s="35">
        <v>1.97</v>
      </c>
      <c r="AQ49" s="33">
        <v>1.94</v>
      </c>
      <c r="AR49" s="33">
        <v>0.93</v>
      </c>
      <c r="AS49" s="25">
        <f t="shared" si="17"/>
        <v>2.8042</v>
      </c>
      <c r="AT49" s="36">
        <v>1</v>
      </c>
      <c r="AU49" s="33">
        <v>0</v>
      </c>
      <c r="AV49" s="33">
        <v>0</v>
      </c>
      <c r="AW49" s="29">
        <f t="shared" si="18"/>
        <v>1</v>
      </c>
      <c r="AX49" s="35">
        <v>1.275</v>
      </c>
      <c r="AY49" s="31">
        <v>0.5</v>
      </c>
      <c r="AZ49" s="37">
        <f t="shared" si="19"/>
        <v>2904.3663394725</v>
      </c>
      <c r="BA49" s="39"/>
    </row>
    <row r="50" customHeight="1" spans="1:53">
      <c r="A50" s="32">
        <v>2749</v>
      </c>
      <c r="B50" s="21">
        <v>0.3</v>
      </c>
      <c r="C50" s="33">
        <v>1</v>
      </c>
      <c r="D50" s="33">
        <v>0</v>
      </c>
      <c r="E50" s="34">
        <f t="shared" si="12"/>
        <v>824.7</v>
      </c>
      <c r="F50" s="35">
        <v>1.47</v>
      </c>
      <c r="G50" s="33">
        <v>1.94</v>
      </c>
      <c r="H50" s="33">
        <v>0.93</v>
      </c>
      <c r="I50" s="25">
        <f t="shared" si="13"/>
        <v>2.8042</v>
      </c>
      <c r="J50" s="36">
        <v>1</v>
      </c>
      <c r="K50" s="33">
        <v>0</v>
      </c>
      <c r="L50" s="33">
        <v>0</v>
      </c>
      <c r="M50" s="29">
        <f t="shared" si="14"/>
        <v>1</v>
      </c>
      <c r="N50" s="35">
        <v>1.275</v>
      </c>
      <c r="O50" s="31">
        <v>0.5</v>
      </c>
      <c r="P50" s="37">
        <f t="shared" si="15"/>
        <v>2167.2175223475</v>
      </c>
      <c r="Q50" s="39"/>
      <c r="AK50" s="32">
        <v>2749</v>
      </c>
      <c r="AL50" s="21">
        <v>0.3</v>
      </c>
      <c r="AM50" s="33">
        <v>1</v>
      </c>
      <c r="AN50" s="33">
        <v>0</v>
      </c>
      <c r="AO50" s="34">
        <f t="shared" si="16"/>
        <v>824.7</v>
      </c>
      <c r="AP50" s="35">
        <v>1.97</v>
      </c>
      <c r="AQ50" s="33">
        <v>1.94</v>
      </c>
      <c r="AR50" s="33">
        <v>0.93</v>
      </c>
      <c r="AS50" s="25">
        <f t="shared" si="17"/>
        <v>2.8042</v>
      </c>
      <c r="AT50" s="36">
        <v>1</v>
      </c>
      <c r="AU50" s="33">
        <v>0</v>
      </c>
      <c r="AV50" s="33">
        <v>0</v>
      </c>
      <c r="AW50" s="29">
        <f t="shared" si="18"/>
        <v>1</v>
      </c>
      <c r="AX50" s="35">
        <v>1.275</v>
      </c>
      <c r="AY50" s="31">
        <v>0.5</v>
      </c>
      <c r="AZ50" s="37">
        <f t="shared" si="19"/>
        <v>2904.3663394725</v>
      </c>
      <c r="BA50" s="39"/>
    </row>
    <row r="51" customHeight="1" spans="1:53">
      <c r="A51" s="32">
        <v>2749</v>
      </c>
      <c r="B51" s="21">
        <v>0.3</v>
      </c>
      <c r="C51" s="33">
        <v>1</v>
      </c>
      <c r="D51" s="33">
        <v>0</v>
      </c>
      <c r="E51" s="34">
        <f t="shared" si="12"/>
        <v>824.7</v>
      </c>
      <c r="F51" s="35">
        <v>1.47</v>
      </c>
      <c r="G51" s="33">
        <v>1.94</v>
      </c>
      <c r="H51" s="33">
        <v>0.93</v>
      </c>
      <c r="I51" s="25">
        <f t="shared" si="13"/>
        <v>2.8042</v>
      </c>
      <c r="J51" s="36">
        <v>1</v>
      </c>
      <c r="K51" s="33">
        <v>0</v>
      </c>
      <c r="L51" s="33">
        <v>0</v>
      </c>
      <c r="M51" s="29">
        <f t="shared" si="14"/>
        <v>1</v>
      </c>
      <c r="N51" s="35">
        <v>1.275</v>
      </c>
      <c r="O51" s="31">
        <v>0.5</v>
      </c>
      <c r="P51" s="37">
        <f t="shared" si="15"/>
        <v>2167.2175223475</v>
      </c>
      <c r="Q51" s="39"/>
      <c r="AK51" s="32">
        <v>2749</v>
      </c>
      <c r="AL51" s="21">
        <v>0.3</v>
      </c>
      <c r="AM51" s="33">
        <v>1</v>
      </c>
      <c r="AN51" s="33">
        <v>0</v>
      </c>
      <c r="AO51" s="34">
        <f t="shared" si="16"/>
        <v>824.7</v>
      </c>
      <c r="AP51" s="35">
        <v>1.97</v>
      </c>
      <c r="AQ51" s="33">
        <v>1.94</v>
      </c>
      <c r="AR51" s="33">
        <v>0.93</v>
      </c>
      <c r="AS51" s="25">
        <f t="shared" si="17"/>
        <v>2.8042</v>
      </c>
      <c r="AT51" s="36">
        <v>1</v>
      </c>
      <c r="AU51" s="33">
        <v>0</v>
      </c>
      <c r="AV51" s="33">
        <v>0</v>
      </c>
      <c r="AW51" s="29">
        <f t="shared" si="18"/>
        <v>1</v>
      </c>
      <c r="AX51" s="35">
        <v>1.275</v>
      </c>
      <c r="AY51" s="31">
        <v>0.5</v>
      </c>
      <c r="AZ51" s="37">
        <f t="shared" si="19"/>
        <v>2904.3663394725</v>
      </c>
      <c r="BA51" s="39"/>
    </row>
    <row r="52" customHeight="1" spans="1:53">
      <c r="A52" s="32">
        <v>2749</v>
      </c>
      <c r="B52" s="21">
        <v>0.3</v>
      </c>
      <c r="C52" s="33">
        <v>1</v>
      </c>
      <c r="D52" s="33">
        <v>0</v>
      </c>
      <c r="E52" s="34">
        <f t="shared" si="12"/>
        <v>824.7</v>
      </c>
      <c r="F52" s="35">
        <v>1.47</v>
      </c>
      <c r="G52" s="33">
        <v>1.94</v>
      </c>
      <c r="H52" s="33">
        <v>0.93</v>
      </c>
      <c r="I52" s="25">
        <f t="shared" si="13"/>
        <v>2.8042</v>
      </c>
      <c r="J52" s="36">
        <v>1</v>
      </c>
      <c r="K52" s="33">
        <v>0</v>
      </c>
      <c r="L52" s="33">
        <v>0</v>
      </c>
      <c r="M52" s="29">
        <f t="shared" si="14"/>
        <v>1</v>
      </c>
      <c r="N52" s="35">
        <v>1.275</v>
      </c>
      <c r="O52" s="31">
        <v>0.5</v>
      </c>
      <c r="P52" s="37">
        <f t="shared" si="15"/>
        <v>2167.2175223475</v>
      </c>
      <c r="Q52" s="39"/>
      <c r="AK52" s="32">
        <v>2749</v>
      </c>
      <c r="AL52" s="21">
        <v>0.3</v>
      </c>
      <c r="AM52" s="33">
        <v>1</v>
      </c>
      <c r="AN52" s="33">
        <v>0</v>
      </c>
      <c r="AO52" s="34">
        <f t="shared" si="16"/>
        <v>824.7</v>
      </c>
      <c r="AP52" s="35">
        <v>1.97</v>
      </c>
      <c r="AQ52" s="33">
        <v>1.94</v>
      </c>
      <c r="AR52" s="33">
        <v>0.93</v>
      </c>
      <c r="AS52" s="25">
        <f t="shared" si="17"/>
        <v>2.8042</v>
      </c>
      <c r="AT52" s="36">
        <v>1</v>
      </c>
      <c r="AU52" s="33">
        <v>0</v>
      </c>
      <c r="AV52" s="33">
        <v>0</v>
      </c>
      <c r="AW52" s="29">
        <f t="shared" si="18"/>
        <v>1</v>
      </c>
      <c r="AX52" s="35">
        <v>1.275</v>
      </c>
      <c r="AY52" s="31">
        <v>0.5</v>
      </c>
      <c r="AZ52" s="37">
        <f t="shared" si="19"/>
        <v>2904.3663394725</v>
      </c>
      <c r="BA52" s="39"/>
    </row>
    <row r="53" customHeight="1" spans="1:53">
      <c r="A53" s="32">
        <v>2749</v>
      </c>
      <c r="B53" s="21">
        <v>0.3</v>
      </c>
      <c r="C53" s="33">
        <v>1</v>
      </c>
      <c r="D53" s="33">
        <v>0</v>
      </c>
      <c r="E53" s="34">
        <f t="shared" si="12"/>
        <v>824.7</v>
      </c>
      <c r="F53" s="35">
        <v>1.47</v>
      </c>
      <c r="G53" s="33">
        <v>1.94</v>
      </c>
      <c r="H53" s="33">
        <v>0.93</v>
      </c>
      <c r="I53" s="25">
        <f t="shared" si="13"/>
        <v>2.8042</v>
      </c>
      <c r="J53" s="36">
        <v>1</v>
      </c>
      <c r="K53" s="33">
        <v>0</v>
      </c>
      <c r="L53" s="33">
        <v>0</v>
      </c>
      <c r="M53" s="29">
        <f t="shared" si="14"/>
        <v>1</v>
      </c>
      <c r="N53" s="35">
        <v>1.275</v>
      </c>
      <c r="O53" s="31">
        <v>0.5</v>
      </c>
      <c r="P53" s="37">
        <f t="shared" si="15"/>
        <v>2167.2175223475</v>
      </c>
      <c r="Q53" s="39"/>
      <c r="AK53" s="32">
        <v>2749</v>
      </c>
      <c r="AL53" s="21">
        <v>0.3</v>
      </c>
      <c r="AM53" s="33">
        <v>1</v>
      </c>
      <c r="AN53" s="33">
        <v>0</v>
      </c>
      <c r="AO53" s="34">
        <f t="shared" si="16"/>
        <v>824.7</v>
      </c>
      <c r="AP53" s="35">
        <v>1.97</v>
      </c>
      <c r="AQ53" s="33">
        <v>1.94</v>
      </c>
      <c r="AR53" s="33">
        <v>0.93</v>
      </c>
      <c r="AS53" s="25">
        <f t="shared" si="17"/>
        <v>2.8042</v>
      </c>
      <c r="AT53" s="36">
        <v>1</v>
      </c>
      <c r="AU53" s="33">
        <v>0</v>
      </c>
      <c r="AV53" s="33">
        <v>0</v>
      </c>
      <c r="AW53" s="29">
        <f t="shared" si="18"/>
        <v>1</v>
      </c>
      <c r="AX53" s="35">
        <v>1.275</v>
      </c>
      <c r="AY53" s="31">
        <v>0.5</v>
      </c>
      <c r="AZ53" s="37">
        <f t="shared" si="19"/>
        <v>2904.3663394725</v>
      </c>
      <c r="BA53" s="39"/>
    </row>
    <row r="54" customHeight="1" spans="1:53">
      <c r="A54" s="32">
        <v>2749</v>
      </c>
      <c r="B54" s="21">
        <v>0.3</v>
      </c>
      <c r="C54" s="33">
        <v>1</v>
      </c>
      <c r="D54" s="33">
        <v>0</v>
      </c>
      <c r="E54" s="34">
        <f t="shared" si="12"/>
        <v>824.7</v>
      </c>
      <c r="F54" s="35">
        <v>1.47</v>
      </c>
      <c r="G54" s="33">
        <v>1.94</v>
      </c>
      <c r="H54" s="33">
        <v>0.93</v>
      </c>
      <c r="I54" s="25">
        <f t="shared" si="13"/>
        <v>2.8042</v>
      </c>
      <c r="J54" s="36">
        <v>1</v>
      </c>
      <c r="K54" s="33">
        <v>0</v>
      </c>
      <c r="L54" s="33">
        <v>0</v>
      </c>
      <c r="M54" s="29">
        <f t="shared" si="14"/>
        <v>1</v>
      </c>
      <c r="N54" s="35">
        <v>1.275</v>
      </c>
      <c r="O54" s="31">
        <v>0.5</v>
      </c>
      <c r="P54" s="37">
        <f t="shared" si="15"/>
        <v>2167.2175223475</v>
      </c>
      <c r="Q54" s="39"/>
      <c r="AK54" s="32">
        <v>2749</v>
      </c>
      <c r="AL54" s="21">
        <v>0.3</v>
      </c>
      <c r="AM54" s="33">
        <v>1</v>
      </c>
      <c r="AN54" s="33">
        <v>0</v>
      </c>
      <c r="AO54" s="34">
        <f t="shared" si="16"/>
        <v>824.7</v>
      </c>
      <c r="AP54" s="35">
        <v>1.97</v>
      </c>
      <c r="AQ54" s="33">
        <v>1.94</v>
      </c>
      <c r="AR54" s="33">
        <v>0.93</v>
      </c>
      <c r="AS54" s="25">
        <f t="shared" si="17"/>
        <v>2.8042</v>
      </c>
      <c r="AT54" s="36">
        <v>1</v>
      </c>
      <c r="AU54" s="33">
        <v>0</v>
      </c>
      <c r="AV54" s="33">
        <v>0</v>
      </c>
      <c r="AW54" s="29">
        <f t="shared" si="18"/>
        <v>1</v>
      </c>
      <c r="AX54" s="35">
        <v>1.275</v>
      </c>
      <c r="AY54" s="31">
        <v>0.5</v>
      </c>
      <c r="AZ54" s="37">
        <f t="shared" si="19"/>
        <v>2904.3663394725</v>
      </c>
      <c r="BA54" s="39"/>
    </row>
    <row r="55" customHeight="1" spans="1:53">
      <c r="A55" s="32">
        <v>2749</v>
      </c>
      <c r="B55" s="21">
        <v>0.3</v>
      </c>
      <c r="C55" s="33">
        <v>1</v>
      </c>
      <c r="D55" s="33">
        <v>0</v>
      </c>
      <c r="E55" s="34">
        <f t="shared" si="12"/>
        <v>824.7</v>
      </c>
      <c r="F55" s="35">
        <v>1.47</v>
      </c>
      <c r="G55" s="33">
        <v>1.94</v>
      </c>
      <c r="H55" s="33">
        <v>0.93</v>
      </c>
      <c r="I55" s="25">
        <f t="shared" si="13"/>
        <v>2.8042</v>
      </c>
      <c r="J55" s="36">
        <v>1</v>
      </c>
      <c r="K55" s="33">
        <v>0</v>
      </c>
      <c r="L55" s="33">
        <v>0</v>
      </c>
      <c r="M55" s="29">
        <f t="shared" si="14"/>
        <v>1</v>
      </c>
      <c r="N55" s="35">
        <v>1.275</v>
      </c>
      <c r="O55" s="31">
        <v>0.5</v>
      </c>
      <c r="P55" s="37">
        <f t="shared" si="15"/>
        <v>2167.2175223475</v>
      </c>
      <c r="Q55" s="39"/>
      <c r="AK55" s="32">
        <v>2749</v>
      </c>
      <c r="AL55" s="21">
        <v>0.3</v>
      </c>
      <c r="AM55" s="33">
        <v>1</v>
      </c>
      <c r="AN55" s="33">
        <v>0</v>
      </c>
      <c r="AO55" s="34">
        <f t="shared" si="16"/>
        <v>824.7</v>
      </c>
      <c r="AP55" s="35">
        <v>1.97</v>
      </c>
      <c r="AQ55" s="33">
        <v>1.94</v>
      </c>
      <c r="AR55" s="33">
        <v>0.93</v>
      </c>
      <c r="AS55" s="25">
        <f t="shared" si="17"/>
        <v>2.8042</v>
      </c>
      <c r="AT55" s="36">
        <v>1</v>
      </c>
      <c r="AU55" s="33">
        <v>0</v>
      </c>
      <c r="AV55" s="33">
        <v>0</v>
      </c>
      <c r="AW55" s="29">
        <f t="shared" si="18"/>
        <v>1</v>
      </c>
      <c r="AX55" s="35">
        <v>1.275</v>
      </c>
      <c r="AY55" s="31">
        <v>0.5</v>
      </c>
      <c r="AZ55" s="37">
        <f t="shared" si="19"/>
        <v>2904.3663394725</v>
      </c>
      <c r="BA55" s="39"/>
    </row>
    <row r="56" customHeight="1" spans="1:53">
      <c r="A56" s="32">
        <v>2749</v>
      </c>
      <c r="B56" s="21">
        <v>0.3</v>
      </c>
      <c r="C56" s="33">
        <v>1</v>
      </c>
      <c r="D56" s="33">
        <v>0</v>
      </c>
      <c r="E56" s="34">
        <f t="shared" si="12"/>
        <v>824.7</v>
      </c>
      <c r="F56" s="35">
        <v>1.47</v>
      </c>
      <c r="G56" s="33">
        <v>1.94</v>
      </c>
      <c r="H56" s="33">
        <v>0.93</v>
      </c>
      <c r="I56" s="25">
        <f t="shared" si="13"/>
        <v>2.8042</v>
      </c>
      <c r="J56" s="36">
        <v>1</v>
      </c>
      <c r="K56" s="33">
        <v>0</v>
      </c>
      <c r="L56" s="33">
        <v>0</v>
      </c>
      <c r="M56" s="29">
        <f t="shared" si="14"/>
        <v>1</v>
      </c>
      <c r="N56" s="35">
        <v>1.275</v>
      </c>
      <c r="O56" s="31">
        <v>0.5</v>
      </c>
      <c r="P56" s="37">
        <f t="shared" si="15"/>
        <v>2167.2175223475</v>
      </c>
      <c r="Q56" s="39"/>
      <c r="AK56" s="32">
        <v>2749</v>
      </c>
      <c r="AL56" s="21">
        <v>0.3</v>
      </c>
      <c r="AM56" s="33">
        <v>1</v>
      </c>
      <c r="AN56" s="33">
        <v>0</v>
      </c>
      <c r="AO56" s="34">
        <f t="shared" si="16"/>
        <v>824.7</v>
      </c>
      <c r="AP56" s="35">
        <v>1.97</v>
      </c>
      <c r="AQ56" s="33">
        <v>1.94</v>
      </c>
      <c r="AR56" s="33">
        <v>0.93</v>
      </c>
      <c r="AS56" s="25">
        <f t="shared" si="17"/>
        <v>2.8042</v>
      </c>
      <c r="AT56" s="36">
        <v>1</v>
      </c>
      <c r="AU56" s="33">
        <v>0</v>
      </c>
      <c r="AV56" s="33">
        <v>0</v>
      </c>
      <c r="AW56" s="29">
        <f t="shared" si="18"/>
        <v>1</v>
      </c>
      <c r="AX56" s="35">
        <v>1.275</v>
      </c>
      <c r="AY56" s="31">
        <v>0.5</v>
      </c>
      <c r="AZ56" s="37">
        <f t="shared" si="19"/>
        <v>2904.3663394725</v>
      </c>
      <c r="BA56" s="39"/>
    </row>
    <row r="57" customHeight="1" spans="1:53">
      <c r="A57" s="32">
        <v>2749</v>
      </c>
      <c r="B57" s="21">
        <v>0.3</v>
      </c>
      <c r="C57" s="33">
        <v>1</v>
      </c>
      <c r="D57" s="33">
        <v>0</v>
      </c>
      <c r="E57" s="34">
        <f t="shared" si="12"/>
        <v>824.7</v>
      </c>
      <c r="F57" s="35">
        <v>1.47</v>
      </c>
      <c r="G57" s="33">
        <v>1.94</v>
      </c>
      <c r="H57" s="33">
        <v>0.93</v>
      </c>
      <c r="I57" s="25">
        <f t="shared" si="13"/>
        <v>2.8042</v>
      </c>
      <c r="J57" s="36">
        <v>1</v>
      </c>
      <c r="K57" s="33">
        <v>0</v>
      </c>
      <c r="L57" s="33">
        <v>0</v>
      </c>
      <c r="M57" s="29">
        <f t="shared" si="14"/>
        <v>1</v>
      </c>
      <c r="N57" s="35">
        <v>1.275</v>
      </c>
      <c r="O57" s="31">
        <v>0.5</v>
      </c>
      <c r="P57" s="37">
        <f t="shared" si="15"/>
        <v>2167.2175223475</v>
      </c>
      <c r="Q57" s="39"/>
      <c r="AK57" s="32">
        <v>2749</v>
      </c>
      <c r="AL57" s="21">
        <v>0.3</v>
      </c>
      <c r="AM57" s="33">
        <v>1</v>
      </c>
      <c r="AN57" s="33">
        <v>0</v>
      </c>
      <c r="AO57" s="34">
        <f t="shared" si="16"/>
        <v>824.7</v>
      </c>
      <c r="AP57" s="35">
        <v>1.97</v>
      </c>
      <c r="AQ57" s="33">
        <v>1.94</v>
      </c>
      <c r="AR57" s="33">
        <v>0.93</v>
      </c>
      <c r="AS57" s="25">
        <f t="shared" si="17"/>
        <v>2.8042</v>
      </c>
      <c r="AT57" s="36">
        <v>1</v>
      </c>
      <c r="AU57" s="33">
        <v>0</v>
      </c>
      <c r="AV57" s="33">
        <v>0</v>
      </c>
      <c r="AW57" s="29">
        <f t="shared" si="18"/>
        <v>1</v>
      </c>
      <c r="AX57" s="35">
        <v>1.275</v>
      </c>
      <c r="AY57" s="31">
        <v>0.5</v>
      </c>
      <c r="AZ57" s="37">
        <f t="shared" si="19"/>
        <v>2904.3663394725</v>
      </c>
      <c r="BA57" s="39"/>
    </row>
    <row r="58" customHeight="1" spans="1:53">
      <c r="A58" s="32">
        <v>2749</v>
      </c>
      <c r="B58" s="21">
        <v>0.3</v>
      </c>
      <c r="C58" s="33">
        <v>1</v>
      </c>
      <c r="D58" s="33">
        <v>0</v>
      </c>
      <c r="E58" s="34">
        <f t="shared" si="12"/>
        <v>824.7</v>
      </c>
      <c r="F58" s="35">
        <v>1.47</v>
      </c>
      <c r="G58" s="33">
        <v>1.94</v>
      </c>
      <c r="H58" s="33">
        <v>0.93</v>
      </c>
      <c r="I58" s="25">
        <f t="shared" si="13"/>
        <v>2.8042</v>
      </c>
      <c r="J58" s="36">
        <v>1</v>
      </c>
      <c r="K58" s="33">
        <v>0</v>
      </c>
      <c r="L58" s="33">
        <v>0</v>
      </c>
      <c r="M58" s="29">
        <f t="shared" si="14"/>
        <v>1</v>
      </c>
      <c r="N58" s="35">
        <v>1.275</v>
      </c>
      <c r="O58" s="31">
        <v>0.5</v>
      </c>
      <c r="P58" s="37">
        <f t="shared" si="15"/>
        <v>2167.2175223475</v>
      </c>
      <c r="Q58" s="39"/>
      <c r="AK58" s="32">
        <v>2749</v>
      </c>
      <c r="AL58" s="21">
        <v>0.3</v>
      </c>
      <c r="AM58" s="33">
        <v>1</v>
      </c>
      <c r="AN58" s="33">
        <v>0</v>
      </c>
      <c r="AO58" s="34">
        <f t="shared" si="16"/>
        <v>824.7</v>
      </c>
      <c r="AP58" s="35">
        <v>1.97</v>
      </c>
      <c r="AQ58" s="33">
        <v>1.94</v>
      </c>
      <c r="AR58" s="33">
        <v>0.93</v>
      </c>
      <c r="AS58" s="25">
        <f t="shared" si="17"/>
        <v>2.8042</v>
      </c>
      <c r="AT58" s="36">
        <v>1</v>
      </c>
      <c r="AU58" s="33">
        <v>0</v>
      </c>
      <c r="AV58" s="33">
        <v>0</v>
      </c>
      <c r="AW58" s="29">
        <f t="shared" si="18"/>
        <v>1</v>
      </c>
      <c r="AX58" s="35">
        <v>1.275</v>
      </c>
      <c r="AY58" s="31">
        <v>0.5</v>
      </c>
      <c r="AZ58" s="37">
        <f t="shared" si="19"/>
        <v>2904.3663394725</v>
      </c>
      <c r="BA58" s="39"/>
    </row>
    <row r="59" customHeight="1" spans="1:53">
      <c r="A59" s="32">
        <v>2749</v>
      </c>
      <c r="B59" s="21">
        <v>0.3</v>
      </c>
      <c r="C59" s="33">
        <v>1</v>
      </c>
      <c r="D59" s="33">
        <v>0</v>
      </c>
      <c r="E59" s="34">
        <f t="shared" si="12"/>
        <v>824.7</v>
      </c>
      <c r="F59" s="35">
        <v>1.47</v>
      </c>
      <c r="G59" s="33">
        <v>1.94</v>
      </c>
      <c r="H59" s="33">
        <v>0.93</v>
      </c>
      <c r="I59" s="25">
        <f t="shared" si="13"/>
        <v>2.8042</v>
      </c>
      <c r="J59" s="36">
        <v>1</v>
      </c>
      <c r="K59" s="33">
        <v>0</v>
      </c>
      <c r="L59" s="33">
        <v>0</v>
      </c>
      <c r="M59" s="29">
        <f t="shared" si="14"/>
        <v>1</v>
      </c>
      <c r="N59" s="35">
        <v>1.275</v>
      </c>
      <c r="O59" s="31">
        <v>0.5</v>
      </c>
      <c r="P59" s="37">
        <f t="shared" si="15"/>
        <v>2167.2175223475</v>
      </c>
      <c r="Q59" s="39"/>
      <c r="AK59" s="32">
        <v>2749</v>
      </c>
      <c r="AL59" s="21">
        <v>0.3</v>
      </c>
      <c r="AM59" s="33">
        <v>1</v>
      </c>
      <c r="AN59" s="33">
        <v>0</v>
      </c>
      <c r="AO59" s="34">
        <f t="shared" si="16"/>
        <v>824.7</v>
      </c>
      <c r="AP59" s="35">
        <v>1.97</v>
      </c>
      <c r="AQ59" s="33">
        <v>1.94</v>
      </c>
      <c r="AR59" s="33">
        <v>0.93</v>
      </c>
      <c r="AS59" s="25">
        <f t="shared" si="17"/>
        <v>2.8042</v>
      </c>
      <c r="AT59" s="36">
        <v>1</v>
      </c>
      <c r="AU59" s="33">
        <v>0</v>
      </c>
      <c r="AV59" s="33">
        <v>0</v>
      </c>
      <c r="AW59" s="29">
        <f t="shared" si="18"/>
        <v>1</v>
      </c>
      <c r="AX59" s="35">
        <v>1.275</v>
      </c>
      <c r="AY59" s="31">
        <v>0.5</v>
      </c>
      <c r="AZ59" s="37">
        <f t="shared" si="19"/>
        <v>2904.3663394725</v>
      </c>
      <c r="BA59" s="39"/>
    </row>
    <row r="60" customHeight="1" spans="1:53">
      <c r="A60" s="32">
        <v>2749</v>
      </c>
      <c r="B60" s="21">
        <v>0.3</v>
      </c>
      <c r="C60" s="33">
        <v>1</v>
      </c>
      <c r="D60" s="33">
        <v>0</v>
      </c>
      <c r="E60" s="34">
        <f t="shared" si="12"/>
        <v>824.7</v>
      </c>
      <c r="F60" s="35">
        <v>1.47</v>
      </c>
      <c r="G60" s="33">
        <v>1.94</v>
      </c>
      <c r="H60" s="33">
        <v>0.93</v>
      </c>
      <c r="I60" s="25">
        <f t="shared" si="13"/>
        <v>2.8042</v>
      </c>
      <c r="J60" s="36">
        <v>1</v>
      </c>
      <c r="K60" s="33">
        <v>0</v>
      </c>
      <c r="L60" s="33">
        <v>0</v>
      </c>
      <c r="M60" s="29">
        <f t="shared" si="14"/>
        <v>1</v>
      </c>
      <c r="N60" s="35">
        <v>1.275</v>
      </c>
      <c r="O60" s="31">
        <v>0.5</v>
      </c>
      <c r="P60" s="37">
        <f t="shared" si="15"/>
        <v>2167.2175223475</v>
      </c>
      <c r="Q60" s="39"/>
      <c r="AK60" s="32">
        <v>2749</v>
      </c>
      <c r="AL60" s="21">
        <v>0.3</v>
      </c>
      <c r="AM60" s="33">
        <v>1</v>
      </c>
      <c r="AN60" s="33">
        <v>0</v>
      </c>
      <c r="AO60" s="34">
        <f t="shared" si="16"/>
        <v>824.7</v>
      </c>
      <c r="AP60" s="35">
        <v>1.97</v>
      </c>
      <c r="AQ60" s="33">
        <v>1.94</v>
      </c>
      <c r="AR60" s="33">
        <v>0.93</v>
      </c>
      <c r="AS60" s="25">
        <f t="shared" si="17"/>
        <v>2.8042</v>
      </c>
      <c r="AT60" s="36">
        <v>1</v>
      </c>
      <c r="AU60" s="33">
        <v>0</v>
      </c>
      <c r="AV60" s="33">
        <v>0</v>
      </c>
      <c r="AW60" s="29">
        <f t="shared" si="18"/>
        <v>1</v>
      </c>
      <c r="AX60" s="35">
        <v>1.275</v>
      </c>
      <c r="AY60" s="31">
        <v>0.5</v>
      </c>
      <c r="AZ60" s="37">
        <f t="shared" si="19"/>
        <v>2904.3663394725</v>
      </c>
      <c r="BA60" s="39"/>
    </row>
    <row r="61" customHeight="1" spans="1:53">
      <c r="A61" s="32">
        <v>2749</v>
      </c>
      <c r="B61" s="21">
        <v>0.3</v>
      </c>
      <c r="C61" s="33">
        <v>1</v>
      </c>
      <c r="D61" s="33">
        <v>0</v>
      </c>
      <c r="E61" s="34">
        <f t="shared" si="12"/>
        <v>824.7</v>
      </c>
      <c r="F61" s="35">
        <v>1.47</v>
      </c>
      <c r="G61" s="33">
        <v>1.94</v>
      </c>
      <c r="H61" s="33">
        <v>0.93</v>
      </c>
      <c r="I61" s="25">
        <f t="shared" si="13"/>
        <v>2.8042</v>
      </c>
      <c r="J61" s="36">
        <v>1</v>
      </c>
      <c r="K61" s="33">
        <v>0</v>
      </c>
      <c r="L61" s="33">
        <v>0</v>
      </c>
      <c r="M61" s="29">
        <f t="shared" si="14"/>
        <v>1</v>
      </c>
      <c r="N61" s="35">
        <v>1.275</v>
      </c>
      <c r="O61" s="31">
        <v>0.5</v>
      </c>
      <c r="P61" s="37">
        <f t="shared" si="15"/>
        <v>2167.2175223475</v>
      </c>
      <c r="Q61" s="39"/>
      <c r="AK61" s="32">
        <v>2749</v>
      </c>
      <c r="AL61" s="21">
        <v>0.3</v>
      </c>
      <c r="AM61" s="33">
        <v>1</v>
      </c>
      <c r="AN61" s="33">
        <v>0</v>
      </c>
      <c r="AO61" s="34">
        <f t="shared" si="16"/>
        <v>824.7</v>
      </c>
      <c r="AP61" s="35">
        <v>1.97</v>
      </c>
      <c r="AQ61" s="33">
        <v>1.94</v>
      </c>
      <c r="AR61" s="33">
        <v>0.93</v>
      </c>
      <c r="AS61" s="25">
        <f t="shared" si="17"/>
        <v>2.8042</v>
      </c>
      <c r="AT61" s="36">
        <v>1</v>
      </c>
      <c r="AU61" s="33">
        <v>0</v>
      </c>
      <c r="AV61" s="33">
        <v>0</v>
      </c>
      <c r="AW61" s="29">
        <f t="shared" si="18"/>
        <v>1</v>
      </c>
      <c r="AX61" s="35">
        <v>1.275</v>
      </c>
      <c r="AY61" s="31">
        <v>0.5</v>
      </c>
      <c r="AZ61" s="37">
        <f t="shared" si="19"/>
        <v>2904.3663394725</v>
      </c>
      <c r="BA61" s="39"/>
    </row>
    <row r="62" customHeight="1" spans="1:53">
      <c r="A62" s="40" t="s">
        <v>38</v>
      </c>
      <c r="B62" s="41"/>
      <c r="C62" s="41"/>
      <c r="D62" s="41"/>
      <c r="E62" s="41"/>
      <c r="F62" s="41"/>
      <c r="G62" s="41"/>
      <c r="H62" s="42">
        <f>SUM(P38:P61)</f>
        <v>291611.157729203</v>
      </c>
      <c r="I62" s="43"/>
      <c r="J62" s="43"/>
      <c r="K62" s="43"/>
      <c r="L62" s="43"/>
      <c r="M62" s="43"/>
      <c r="N62" s="43"/>
      <c r="O62" s="43"/>
      <c r="P62" s="44"/>
      <c r="Q62" s="45"/>
      <c r="AK62" s="40" t="s">
        <v>39</v>
      </c>
      <c r="AL62" s="41"/>
      <c r="AM62" s="41"/>
      <c r="AN62" s="41"/>
      <c r="AO62" s="41"/>
      <c r="AP62" s="41"/>
      <c r="AQ62" s="41"/>
      <c r="AR62" s="42">
        <f>SUM(AZ38:AZ61)</f>
        <v>362131.727900827</v>
      </c>
      <c r="AS62" s="43"/>
      <c r="AT62" s="43"/>
      <c r="AU62" s="43"/>
      <c r="AV62" s="43"/>
      <c r="AW62" s="43"/>
      <c r="AX62" s="43"/>
      <c r="AY62" s="43"/>
      <c r="AZ62" s="44"/>
      <c r="BA62" s="45"/>
    </row>
    <row r="63" customHeight="1" spans="1:53">
      <c r="A63" s="46"/>
      <c r="B63" s="46"/>
      <c r="C63" s="46"/>
      <c r="D63" s="46"/>
      <c r="E63" s="46"/>
      <c r="F63" s="46"/>
      <c r="G63" s="46"/>
      <c r="H63" s="47"/>
      <c r="I63" s="48"/>
      <c r="J63" s="48"/>
      <c r="K63" s="48"/>
      <c r="L63" s="48"/>
      <c r="M63" s="48"/>
      <c r="N63" s="48"/>
      <c r="O63" s="48"/>
      <c r="P63" s="48"/>
      <c r="Q63" s="45"/>
      <c r="AK63" s="46"/>
      <c r="AL63" s="46"/>
      <c r="AM63" s="46"/>
      <c r="AN63" s="46"/>
      <c r="AO63" s="46"/>
      <c r="AP63" s="46"/>
      <c r="AQ63" s="46"/>
      <c r="AR63" s="47"/>
      <c r="AS63" s="48"/>
      <c r="AT63" s="48"/>
      <c r="AU63" s="48"/>
      <c r="AV63" s="48"/>
      <c r="AW63" s="48"/>
      <c r="AX63" s="48"/>
      <c r="AY63" s="48"/>
      <c r="AZ63" s="48"/>
      <c r="BA63" s="45"/>
    </row>
    <row r="64" customHeight="1" spans="1:53">
      <c r="A64" s="46"/>
      <c r="B64" s="46"/>
      <c r="C64" s="46"/>
      <c r="D64" s="46"/>
      <c r="E64" s="46"/>
      <c r="F64" s="46"/>
      <c r="G64" s="46"/>
      <c r="H64" s="49"/>
      <c r="I64" s="50"/>
      <c r="J64" s="50"/>
      <c r="K64" s="50"/>
      <c r="L64" s="50"/>
      <c r="M64" s="50"/>
      <c r="N64" s="50"/>
      <c r="O64" s="50"/>
      <c r="P64" s="50"/>
      <c r="Q64" s="51"/>
      <c r="AK64" s="46"/>
      <c r="AL64" s="46"/>
      <c r="AM64" s="46"/>
      <c r="AN64" s="46"/>
      <c r="AO64" s="46"/>
      <c r="AP64" s="46"/>
      <c r="AQ64" s="46"/>
      <c r="AR64" s="49"/>
      <c r="AS64" s="50"/>
      <c r="AT64" s="50"/>
      <c r="AU64" s="50"/>
      <c r="AV64" s="50"/>
      <c r="AW64" s="50"/>
      <c r="AX64" s="50"/>
      <c r="AY64" s="50"/>
      <c r="AZ64" s="50"/>
      <c r="BA64" s="51"/>
    </row>
    <row r="66" customHeight="1" spans="1:53">
      <c r="A66" s="2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/>
      <c r="Q66" s="5"/>
      <c r="S66" s="2" t="s">
        <v>14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4"/>
      <c r="AI66" s="5"/>
      <c r="AK66" s="2" t="s">
        <v>14</v>
      </c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/>
      <c r="BA66" s="5"/>
    </row>
    <row r="67" customHeight="1" spans="1:53">
      <c r="A67" s="6" t="s">
        <v>15</v>
      </c>
      <c r="B67" s="7"/>
      <c r="C67" s="7"/>
      <c r="D67" s="7"/>
      <c r="E67" s="8"/>
      <c r="F67" s="9" t="s">
        <v>16</v>
      </c>
      <c r="G67" s="10"/>
      <c r="H67" s="10"/>
      <c r="I67" s="11"/>
      <c r="J67" s="12" t="s">
        <v>17</v>
      </c>
      <c r="K67" s="13"/>
      <c r="L67" s="14"/>
      <c r="M67" s="15"/>
      <c r="N67" s="16" t="s">
        <v>18</v>
      </c>
      <c r="O67" s="17"/>
      <c r="P67" s="18" t="s">
        <v>19</v>
      </c>
      <c r="Q67" s="19" t="s">
        <v>20</v>
      </c>
      <c r="S67" s="6" t="s">
        <v>15</v>
      </c>
      <c r="T67" s="7"/>
      <c r="U67" s="7"/>
      <c r="V67" s="7"/>
      <c r="W67" s="8"/>
      <c r="X67" s="9" t="s">
        <v>16</v>
      </c>
      <c r="Y67" s="10"/>
      <c r="Z67" s="10"/>
      <c r="AA67" s="11"/>
      <c r="AB67" s="12" t="s">
        <v>17</v>
      </c>
      <c r="AC67" s="13"/>
      <c r="AD67" s="14"/>
      <c r="AE67" s="15"/>
      <c r="AF67" s="16" t="s">
        <v>18</v>
      </c>
      <c r="AG67" s="17"/>
      <c r="AH67" s="18" t="s">
        <v>19</v>
      </c>
      <c r="AI67" s="19" t="s">
        <v>20</v>
      </c>
      <c r="AK67" s="6" t="s">
        <v>15</v>
      </c>
      <c r="AL67" s="7"/>
      <c r="AM67" s="7"/>
      <c r="AN67" s="7"/>
      <c r="AO67" s="8"/>
      <c r="AP67" s="9" t="s">
        <v>16</v>
      </c>
      <c r="AQ67" s="10"/>
      <c r="AR67" s="10"/>
      <c r="AS67" s="11"/>
      <c r="AT67" s="12" t="s">
        <v>17</v>
      </c>
      <c r="AU67" s="13"/>
      <c r="AV67" s="14"/>
      <c r="AW67" s="15"/>
      <c r="AX67" s="16" t="s">
        <v>18</v>
      </c>
      <c r="AY67" s="17"/>
      <c r="AZ67" s="18" t="s">
        <v>19</v>
      </c>
      <c r="BA67" s="19" t="s">
        <v>20</v>
      </c>
    </row>
    <row r="68" customHeight="1" spans="1:53">
      <c r="A68" s="20" t="s">
        <v>21</v>
      </c>
      <c r="B68" s="21" t="s">
        <v>22</v>
      </c>
      <c r="C68" s="21" t="s">
        <v>23</v>
      </c>
      <c r="D68" s="21" t="s">
        <v>24</v>
      </c>
      <c r="E68" s="22" t="s">
        <v>15</v>
      </c>
      <c r="F68" s="23" t="s">
        <v>25</v>
      </c>
      <c r="G68" s="24" t="s">
        <v>26</v>
      </c>
      <c r="H68" s="24" t="s">
        <v>27</v>
      </c>
      <c r="I68" s="25" t="s">
        <v>28</v>
      </c>
      <c r="J68" s="26" t="s">
        <v>29</v>
      </c>
      <c r="K68" s="27" t="s">
        <v>30</v>
      </c>
      <c r="L68" s="28" t="s">
        <v>31</v>
      </c>
      <c r="M68" s="29" t="s">
        <v>32</v>
      </c>
      <c r="N68" s="30" t="s">
        <v>33</v>
      </c>
      <c r="O68" s="31" t="s">
        <v>34</v>
      </c>
      <c r="P68" s="18"/>
      <c r="Q68" s="19"/>
      <c r="S68" s="20" t="s">
        <v>21</v>
      </c>
      <c r="T68" s="21" t="s">
        <v>22</v>
      </c>
      <c r="U68" s="21" t="s">
        <v>23</v>
      </c>
      <c r="V68" s="21" t="s">
        <v>24</v>
      </c>
      <c r="W68" s="22" t="s">
        <v>15</v>
      </c>
      <c r="X68" s="23" t="s">
        <v>25</v>
      </c>
      <c r="Y68" s="24" t="s">
        <v>26</v>
      </c>
      <c r="Z68" s="24" t="s">
        <v>27</v>
      </c>
      <c r="AA68" s="25" t="s">
        <v>28</v>
      </c>
      <c r="AB68" s="26" t="s">
        <v>29</v>
      </c>
      <c r="AC68" s="27" t="s">
        <v>30</v>
      </c>
      <c r="AD68" s="28" t="s">
        <v>31</v>
      </c>
      <c r="AE68" s="29" t="s">
        <v>32</v>
      </c>
      <c r="AF68" s="30" t="s">
        <v>33</v>
      </c>
      <c r="AG68" s="31" t="s">
        <v>34</v>
      </c>
      <c r="AH68" s="18"/>
      <c r="AI68" s="19"/>
      <c r="AK68" s="20" t="s">
        <v>21</v>
      </c>
      <c r="AL68" s="21" t="s">
        <v>22</v>
      </c>
      <c r="AM68" s="21" t="s">
        <v>23</v>
      </c>
      <c r="AN68" s="21" t="s">
        <v>24</v>
      </c>
      <c r="AO68" s="22" t="s">
        <v>15</v>
      </c>
      <c r="AP68" s="23" t="s">
        <v>25</v>
      </c>
      <c r="AQ68" s="24" t="s">
        <v>26</v>
      </c>
      <c r="AR68" s="24" t="s">
        <v>27</v>
      </c>
      <c r="AS68" s="25" t="s">
        <v>28</v>
      </c>
      <c r="AT68" s="26" t="s">
        <v>29</v>
      </c>
      <c r="AU68" s="27" t="s">
        <v>30</v>
      </c>
      <c r="AV68" s="28" t="s">
        <v>31</v>
      </c>
      <c r="AW68" s="29" t="s">
        <v>32</v>
      </c>
      <c r="AX68" s="30" t="s">
        <v>33</v>
      </c>
      <c r="AY68" s="31" t="s">
        <v>34</v>
      </c>
      <c r="AZ68" s="18"/>
      <c r="BA68" s="19"/>
    </row>
    <row r="69" customHeight="1" spans="1:53">
      <c r="A69" s="32">
        <v>2571</v>
      </c>
      <c r="B69" s="21">
        <v>1.873</v>
      </c>
      <c r="C69" s="33">
        <v>1.24</v>
      </c>
      <c r="D69" s="33">
        <v>0</v>
      </c>
      <c r="E69" s="22">
        <f t="shared" ref="E69:E91" si="20">A69*B69*C69+D69</f>
        <v>5971.19892</v>
      </c>
      <c r="F69" s="35">
        <v>1.67</v>
      </c>
      <c r="G69" s="33">
        <v>1.84</v>
      </c>
      <c r="H69" s="33">
        <v>0.92</v>
      </c>
      <c r="I69" s="25">
        <f t="shared" ref="I69:I91" si="21">G69*H69+1</f>
        <v>2.6928</v>
      </c>
      <c r="J69" s="36">
        <v>1</v>
      </c>
      <c r="K69" s="33">
        <v>0</v>
      </c>
      <c r="L69" s="33">
        <v>0</v>
      </c>
      <c r="M69" s="29">
        <f t="shared" ref="M69:M91" si="22">1+2.78*K69/(K69+1400)+L69</f>
        <v>1</v>
      </c>
      <c r="N69" s="35">
        <v>1.125</v>
      </c>
      <c r="O69" s="31">
        <v>0.5</v>
      </c>
      <c r="P69" s="37">
        <f t="shared" ref="P69:P91" si="23">E69*F69*I69*J69*(M69)*N69*O69</f>
        <v>15104.4402568871</v>
      </c>
      <c r="Q69" s="38"/>
      <c r="S69" s="32">
        <v>3016</v>
      </c>
      <c r="T69" s="21">
        <v>1.873</v>
      </c>
      <c r="U69" s="33">
        <v>1.25</v>
      </c>
      <c r="V69" s="33">
        <v>0</v>
      </c>
      <c r="W69" s="22">
        <f t="shared" ref="W69:W91" si="24">S69*T69*U69+V69</f>
        <v>7061.21</v>
      </c>
      <c r="X69" s="35">
        <f>1.67-0.466</f>
        <v>1.204</v>
      </c>
      <c r="Y69" s="33">
        <v>1.84</v>
      </c>
      <c r="Z69" s="33">
        <v>0.92</v>
      </c>
      <c r="AA69" s="25">
        <f t="shared" ref="AA69:AA91" si="25">Y69*Z69+1</f>
        <v>2.6928</v>
      </c>
      <c r="AB69" s="36">
        <v>1</v>
      </c>
      <c r="AC69" s="33">
        <v>0</v>
      </c>
      <c r="AD69" s="33">
        <v>0</v>
      </c>
      <c r="AE69" s="29">
        <f t="shared" ref="AE69:AE91" si="26">1+2.78*AC69/(AC69+1400)+AD69</f>
        <v>1</v>
      </c>
      <c r="AF69" s="35">
        <v>1.125</v>
      </c>
      <c r="AG69" s="31">
        <v>0.5</v>
      </c>
      <c r="AH69" s="37">
        <f t="shared" ref="AH69:AH91" si="27">W69*X69*AA69*AB69*(AE69)*AF69*AG69</f>
        <v>12877.520203548</v>
      </c>
      <c r="AI69" s="38"/>
      <c r="AK69" s="32">
        <v>3016</v>
      </c>
      <c r="AL69" s="21">
        <v>1.873</v>
      </c>
      <c r="AM69" s="33">
        <v>1.25</v>
      </c>
      <c r="AN69" s="33">
        <v>0</v>
      </c>
      <c r="AO69" s="22">
        <f t="shared" ref="AO69:AO91" si="28">AK69*AL69*AM69+AN69</f>
        <v>7061.21</v>
      </c>
      <c r="AP69" s="35">
        <v>1.704</v>
      </c>
      <c r="AQ69" s="33">
        <v>1.84</v>
      </c>
      <c r="AR69" s="33">
        <v>0.92</v>
      </c>
      <c r="AS69" s="25">
        <f t="shared" ref="AS69:AS91" si="29">AQ69*AR69+1</f>
        <v>2.6928</v>
      </c>
      <c r="AT69" s="36">
        <v>1</v>
      </c>
      <c r="AU69" s="33">
        <v>0</v>
      </c>
      <c r="AV69" s="33">
        <v>0</v>
      </c>
      <c r="AW69" s="29">
        <f t="shared" ref="AW69:AW91" si="30">1+2.78*AU69/(AU69+1400)+AV69</f>
        <v>1</v>
      </c>
      <c r="AX69" s="35">
        <v>1.125</v>
      </c>
      <c r="AY69" s="31">
        <v>0.5</v>
      </c>
      <c r="AZ69" s="37">
        <f t="shared" ref="AZ69:AZ91" si="31">AO69*AP69*AS69*AT69*(AW69)*AX69*AY69</f>
        <v>18225.327597048</v>
      </c>
      <c r="BA69" s="38"/>
    </row>
    <row r="70" customHeight="1" spans="1:53">
      <c r="A70" s="32">
        <v>2571</v>
      </c>
      <c r="B70" s="21">
        <v>1.873</v>
      </c>
      <c r="C70" s="33">
        <v>1.24</v>
      </c>
      <c r="D70" s="33">
        <v>0</v>
      </c>
      <c r="E70" s="22">
        <f t="shared" si="20"/>
        <v>5971.19892</v>
      </c>
      <c r="F70" s="35">
        <v>1.67</v>
      </c>
      <c r="G70" s="33">
        <v>1.84</v>
      </c>
      <c r="H70" s="33">
        <v>0.92</v>
      </c>
      <c r="I70" s="25">
        <f t="shared" si="21"/>
        <v>2.6928</v>
      </c>
      <c r="J70" s="36">
        <v>1</v>
      </c>
      <c r="K70" s="33">
        <v>0</v>
      </c>
      <c r="L70" s="33">
        <v>0</v>
      </c>
      <c r="M70" s="29">
        <f t="shared" si="22"/>
        <v>1</v>
      </c>
      <c r="N70" s="35">
        <v>1.125</v>
      </c>
      <c r="O70" s="31">
        <v>0.5</v>
      </c>
      <c r="P70" s="37">
        <f t="shared" si="23"/>
        <v>15104.4402568871</v>
      </c>
      <c r="Q70" s="39"/>
      <c r="S70" s="32">
        <v>3016</v>
      </c>
      <c r="T70" s="21">
        <v>1.873</v>
      </c>
      <c r="U70" s="33">
        <v>1.25</v>
      </c>
      <c r="V70" s="33">
        <v>0</v>
      </c>
      <c r="W70" s="22">
        <f t="shared" si="24"/>
        <v>7061.21</v>
      </c>
      <c r="X70" s="35">
        <v>1.204</v>
      </c>
      <c r="Y70" s="33">
        <v>1.84</v>
      </c>
      <c r="Z70" s="33">
        <v>0.92</v>
      </c>
      <c r="AA70" s="25">
        <f t="shared" si="25"/>
        <v>2.6928</v>
      </c>
      <c r="AB70" s="36">
        <v>1</v>
      </c>
      <c r="AC70" s="33">
        <v>0</v>
      </c>
      <c r="AD70" s="33">
        <v>0</v>
      </c>
      <c r="AE70" s="29">
        <f t="shared" si="26"/>
        <v>1</v>
      </c>
      <c r="AF70" s="35">
        <v>1.125</v>
      </c>
      <c r="AG70" s="31">
        <v>0.5</v>
      </c>
      <c r="AH70" s="37">
        <f t="shared" si="27"/>
        <v>12877.520203548</v>
      </c>
      <c r="AI70" s="39"/>
      <c r="AK70" s="32">
        <v>3016</v>
      </c>
      <c r="AL70" s="21">
        <v>1.873</v>
      </c>
      <c r="AM70" s="33">
        <v>1.25</v>
      </c>
      <c r="AN70" s="33">
        <v>0</v>
      </c>
      <c r="AO70" s="22">
        <f t="shared" si="28"/>
        <v>7061.21</v>
      </c>
      <c r="AP70" s="35">
        <v>1.704</v>
      </c>
      <c r="AQ70" s="33">
        <v>1.84</v>
      </c>
      <c r="AR70" s="33">
        <v>0.92</v>
      </c>
      <c r="AS70" s="25">
        <f t="shared" si="29"/>
        <v>2.6928</v>
      </c>
      <c r="AT70" s="36">
        <v>1</v>
      </c>
      <c r="AU70" s="33">
        <v>0</v>
      </c>
      <c r="AV70" s="33">
        <v>0</v>
      </c>
      <c r="AW70" s="29">
        <f t="shared" si="30"/>
        <v>1</v>
      </c>
      <c r="AX70" s="35">
        <v>1.125</v>
      </c>
      <c r="AY70" s="31">
        <v>0.5</v>
      </c>
      <c r="AZ70" s="37">
        <f t="shared" si="31"/>
        <v>18225.327597048</v>
      </c>
      <c r="BA70" s="39"/>
    </row>
    <row r="71" customHeight="1" spans="1:53">
      <c r="A71" s="32">
        <v>2571</v>
      </c>
      <c r="B71" s="21">
        <v>1.873</v>
      </c>
      <c r="C71" s="33">
        <v>1.24</v>
      </c>
      <c r="D71" s="33">
        <v>0</v>
      </c>
      <c r="E71" s="22">
        <f t="shared" si="20"/>
        <v>5971.19892</v>
      </c>
      <c r="F71" s="35">
        <v>1.67</v>
      </c>
      <c r="G71" s="33">
        <v>1.84</v>
      </c>
      <c r="H71" s="33">
        <v>0.92</v>
      </c>
      <c r="I71" s="25">
        <f t="shared" si="21"/>
        <v>2.6928</v>
      </c>
      <c r="J71" s="36">
        <v>1</v>
      </c>
      <c r="K71" s="33">
        <v>0</v>
      </c>
      <c r="L71" s="33">
        <v>0</v>
      </c>
      <c r="M71" s="29">
        <f t="shared" si="22"/>
        <v>1</v>
      </c>
      <c r="N71" s="35">
        <v>1.125</v>
      </c>
      <c r="O71" s="31">
        <v>0.5</v>
      </c>
      <c r="P71" s="37">
        <f t="shared" si="23"/>
        <v>15104.4402568871</v>
      </c>
      <c r="Q71" s="39"/>
      <c r="S71" s="32">
        <v>3016</v>
      </c>
      <c r="T71" s="21">
        <v>1.873</v>
      </c>
      <c r="U71" s="33">
        <v>1.25</v>
      </c>
      <c r="V71" s="33">
        <v>0</v>
      </c>
      <c r="W71" s="22">
        <f t="shared" si="24"/>
        <v>7061.21</v>
      </c>
      <c r="X71" s="35">
        <v>1.204</v>
      </c>
      <c r="Y71" s="33">
        <v>1.84</v>
      </c>
      <c r="Z71" s="33">
        <v>0.92</v>
      </c>
      <c r="AA71" s="25">
        <f t="shared" si="25"/>
        <v>2.6928</v>
      </c>
      <c r="AB71" s="36">
        <v>1</v>
      </c>
      <c r="AC71" s="33">
        <v>0</v>
      </c>
      <c r="AD71" s="33">
        <v>0</v>
      </c>
      <c r="AE71" s="29">
        <f t="shared" si="26"/>
        <v>1</v>
      </c>
      <c r="AF71" s="35">
        <v>1.125</v>
      </c>
      <c r="AG71" s="31">
        <v>0.5</v>
      </c>
      <c r="AH71" s="37">
        <f t="shared" si="27"/>
        <v>12877.520203548</v>
      </c>
      <c r="AI71" s="39"/>
      <c r="AK71" s="32">
        <v>3016</v>
      </c>
      <c r="AL71" s="21">
        <v>1.873</v>
      </c>
      <c r="AM71" s="33">
        <v>1.25</v>
      </c>
      <c r="AN71" s="33">
        <v>0</v>
      </c>
      <c r="AO71" s="22">
        <f t="shared" si="28"/>
        <v>7061.21</v>
      </c>
      <c r="AP71" s="35">
        <v>1.704</v>
      </c>
      <c r="AQ71" s="33">
        <v>1.84</v>
      </c>
      <c r="AR71" s="33">
        <v>0.92</v>
      </c>
      <c r="AS71" s="25">
        <f t="shared" si="29"/>
        <v>2.6928</v>
      </c>
      <c r="AT71" s="36">
        <v>1</v>
      </c>
      <c r="AU71" s="33">
        <v>0</v>
      </c>
      <c r="AV71" s="33">
        <v>0</v>
      </c>
      <c r="AW71" s="29">
        <f t="shared" si="30"/>
        <v>1</v>
      </c>
      <c r="AX71" s="35">
        <v>1.125</v>
      </c>
      <c r="AY71" s="31">
        <v>0.5</v>
      </c>
      <c r="AZ71" s="37">
        <f t="shared" si="31"/>
        <v>18225.327597048</v>
      </c>
      <c r="BA71" s="39"/>
    </row>
    <row r="72" customHeight="1" spans="1:53">
      <c r="A72" s="32">
        <v>2571</v>
      </c>
      <c r="B72" s="21">
        <v>1.873</v>
      </c>
      <c r="C72" s="33">
        <v>1.24</v>
      </c>
      <c r="D72" s="33">
        <v>0</v>
      </c>
      <c r="E72" s="22">
        <f t="shared" si="20"/>
        <v>5971.19892</v>
      </c>
      <c r="F72" s="35">
        <v>1.67</v>
      </c>
      <c r="G72" s="33">
        <v>1.84</v>
      </c>
      <c r="H72" s="33">
        <v>0.92</v>
      </c>
      <c r="I72" s="25">
        <f t="shared" si="21"/>
        <v>2.6928</v>
      </c>
      <c r="J72" s="36">
        <v>1</v>
      </c>
      <c r="K72" s="33">
        <v>0</v>
      </c>
      <c r="L72" s="33">
        <v>0</v>
      </c>
      <c r="M72" s="29">
        <f t="shared" si="22"/>
        <v>1</v>
      </c>
      <c r="N72" s="35">
        <v>1.125</v>
      </c>
      <c r="O72" s="31">
        <v>0.5</v>
      </c>
      <c r="P72" s="37">
        <f t="shared" si="23"/>
        <v>15104.4402568871</v>
      </c>
      <c r="Q72" s="39"/>
      <c r="S72" s="32">
        <v>3016</v>
      </c>
      <c r="T72" s="21">
        <v>1.873</v>
      </c>
      <c r="U72" s="33">
        <v>1.25</v>
      </c>
      <c r="V72" s="33">
        <v>0</v>
      </c>
      <c r="W72" s="22">
        <f t="shared" si="24"/>
        <v>7061.21</v>
      </c>
      <c r="X72" s="35">
        <v>1.204</v>
      </c>
      <c r="Y72" s="33">
        <v>1.84</v>
      </c>
      <c r="Z72" s="33">
        <v>0.92</v>
      </c>
      <c r="AA72" s="25">
        <f t="shared" si="25"/>
        <v>2.6928</v>
      </c>
      <c r="AB72" s="36">
        <v>1</v>
      </c>
      <c r="AC72" s="33">
        <v>0</v>
      </c>
      <c r="AD72" s="33">
        <v>0</v>
      </c>
      <c r="AE72" s="29">
        <f t="shared" si="26"/>
        <v>1</v>
      </c>
      <c r="AF72" s="35">
        <v>1.125</v>
      </c>
      <c r="AG72" s="31">
        <v>0.5</v>
      </c>
      <c r="AH72" s="37">
        <f t="shared" si="27"/>
        <v>12877.520203548</v>
      </c>
      <c r="AI72" s="39"/>
      <c r="AK72" s="32">
        <v>3016</v>
      </c>
      <c r="AL72" s="21">
        <v>1.873</v>
      </c>
      <c r="AM72" s="33">
        <v>1.25</v>
      </c>
      <c r="AN72" s="33">
        <v>0</v>
      </c>
      <c r="AO72" s="22">
        <f t="shared" si="28"/>
        <v>7061.21</v>
      </c>
      <c r="AP72" s="35">
        <v>1.704</v>
      </c>
      <c r="AQ72" s="33">
        <v>1.84</v>
      </c>
      <c r="AR72" s="33">
        <v>0.92</v>
      </c>
      <c r="AS72" s="25">
        <f t="shared" si="29"/>
        <v>2.6928</v>
      </c>
      <c r="AT72" s="36">
        <v>1</v>
      </c>
      <c r="AU72" s="33">
        <v>0</v>
      </c>
      <c r="AV72" s="33">
        <v>0</v>
      </c>
      <c r="AW72" s="29">
        <f t="shared" si="30"/>
        <v>1</v>
      </c>
      <c r="AX72" s="35">
        <v>1.125</v>
      </c>
      <c r="AY72" s="31">
        <v>0.5</v>
      </c>
      <c r="AZ72" s="37">
        <f t="shared" si="31"/>
        <v>18225.327597048</v>
      </c>
      <c r="BA72" s="39"/>
    </row>
    <row r="73" customHeight="1" spans="1:53">
      <c r="A73" s="32">
        <v>2571</v>
      </c>
      <c r="B73" s="21">
        <v>1.873</v>
      </c>
      <c r="C73" s="33">
        <v>1.24</v>
      </c>
      <c r="D73" s="33">
        <v>0</v>
      </c>
      <c r="E73" s="22">
        <f t="shared" si="20"/>
        <v>5971.19892</v>
      </c>
      <c r="F73" s="35">
        <v>1.67</v>
      </c>
      <c r="G73" s="33">
        <v>1.84</v>
      </c>
      <c r="H73" s="33">
        <v>0.92</v>
      </c>
      <c r="I73" s="25">
        <f t="shared" si="21"/>
        <v>2.6928</v>
      </c>
      <c r="J73" s="36">
        <v>1</v>
      </c>
      <c r="K73" s="33">
        <v>0</v>
      </c>
      <c r="L73" s="33">
        <v>0</v>
      </c>
      <c r="M73" s="29">
        <f t="shared" si="22"/>
        <v>1</v>
      </c>
      <c r="N73" s="35">
        <v>1.125</v>
      </c>
      <c r="O73" s="31">
        <v>0.5</v>
      </c>
      <c r="P73" s="37">
        <f t="shared" si="23"/>
        <v>15104.4402568871</v>
      </c>
      <c r="Q73" s="39"/>
      <c r="S73" s="32">
        <v>3016</v>
      </c>
      <c r="T73" s="21">
        <v>1.873</v>
      </c>
      <c r="U73" s="33">
        <v>1.25</v>
      </c>
      <c r="V73" s="33">
        <v>0</v>
      </c>
      <c r="W73" s="22">
        <f t="shared" si="24"/>
        <v>7061.21</v>
      </c>
      <c r="X73" s="35">
        <v>1.204</v>
      </c>
      <c r="Y73" s="33">
        <v>1.84</v>
      </c>
      <c r="Z73" s="33">
        <v>0.92</v>
      </c>
      <c r="AA73" s="25">
        <f t="shared" si="25"/>
        <v>2.6928</v>
      </c>
      <c r="AB73" s="36">
        <v>1</v>
      </c>
      <c r="AC73" s="33">
        <v>0</v>
      </c>
      <c r="AD73" s="33">
        <v>0</v>
      </c>
      <c r="AE73" s="29">
        <f t="shared" si="26"/>
        <v>1</v>
      </c>
      <c r="AF73" s="35">
        <v>1.125</v>
      </c>
      <c r="AG73" s="31">
        <v>0.5</v>
      </c>
      <c r="AH73" s="37">
        <f t="shared" si="27"/>
        <v>12877.520203548</v>
      </c>
      <c r="AI73" s="39"/>
      <c r="AK73" s="32">
        <v>3016</v>
      </c>
      <c r="AL73" s="21">
        <v>1.873</v>
      </c>
      <c r="AM73" s="33">
        <v>1.25</v>
      </c>
      <c r="AN73" s="33">
        <v>0</v>
      </c>
      <c r="AO73" s="22">
        <f t="shared" si="28"/>
        <v>7061.21</v>
      </c>
      <c r="AP73" s="35">
        <v>1.704</v>
      </c>
      <c r="AQ73" s="33">
        <v>1.84</v>
      </c>
      <c r="AR73" s="33">
        <v>0.92</v>
      </c>
      <c r="AS73" s="25">
        <f t="shared" si="29"/>
        <v>2.6928</v>
      </c>
      <c r="AT73" s="36">
        <v>1</v>
      </c>
      <c r="AU73" s="33">
        <v>0</v>
      </c>
      <c r="AV73" s="33">
        <v>0</v>
      </c>
      <c r="AW73" s="29">
        <f t="shared" si="30"/>
        <v>1</v>
      </c>
      <c r="AX73" s="35">
        <v>1.125</v>
      </c>
      <c r="AY73" s="31">
        <v>0.5</v>
      </c>
      <c r="AZ73" s="37">
        <f t="shared" si="31"/>
        <v>18225.327597048</v>
      </c>
      <c r="BA73" s="39"/>
    </row>
    <row r="74" customHeight="1" spans="1:53">
      <c r="A74" s="32">
        <v>2571</v>
      </c>
      <c r="B74" s="21">
        <v>1.873</v>
      </c>
      <c r="C74" s="33">
        <v>1.24</v>
      </c>
      <c r="D74" s="33">
        <v>0</v>
      </c>
      <c r="E74" s="22">
        <f t="shared" si="20"/>
        <v>5971.19892</v>
      </c>
      <c r="F74" s="35">
        <v>1.67</v>
      </c>
      <c r="G74" s="33">
        <v>1.84</v>
      </c>
      <c r="H74" s="33">
        <v>0.92</v>
      </c>
      <c r="I74" s="25">
        <f t="shared" si="21"/>
        <v>2.6928</v>
      </c>
      <c r="J74" s="36">
        <v>1</v>
      </c>
      <c r="K74" s="33">
        <v>0</v>
      </c>
      <c r="L74" s="33">
        <v>0</v>
      </c>
      <c r="M74" s="29">
        <f t="shared" si="22"/>
        <v>1</v>
      </c>
      <c r="N74" s="35">
        <v>1.125</v>
      </c>
      <c r="O74" s="31">
        <v>0.5</v>
      </c>
      <c r="P74" s="37">
        <f t="shared" si="23"/>
        <v>15104.4402568871</v>
      </c>
      <c r="Q74" s="39"/>
      <c r="S74" s="32">
        <v>3016</v>
      </c>
      <c r="T74" s="21">
        <v>1.873</v>
      </c>
      <c r="U74" s="33">
        <v>1.25</v>
      </c>
      <c r="V74" s="33">
        <v>0</v>
      </c>
      <c r="W74" s="22">
        <f t="shared" si="24"/>
        <v>7061.21</v>
      </c>
      <c r="X74" s="35">
        <v>1.204</v>
      </c>
      <c r="Y74" s="33">
        <v>1.84</v>
      </c>
      <c r="Z74" s="33">
        <v>0.92</v>
      </c>
      <c r="AA74" s="25">
        <f t="shared" si="25"/>
        <v>2.6928</v>
      </c>
      <c r="AB74" s="36">
        <v>1</v>
      </c>
      <c r="AC74" s="33">
        <v>0</v>
      </c>
      <c r="AD74" s="33">
        <v>0</v>
      </c>
      <c r="AE74" s="29">
        <f t="shared" si="26"/>
        <v>1</v>
      </c>
      <c r="AF74" s="35">
        <v>1.125</v>
      </c>
      <c r="AG74" s="31">
        <v>0.5</v>
      </c>
      <c r="AH74" s="37">
        <f t="shared" si="27"/>
        <v>12877.520203548</v>
      </c>
      <c r="AI74" s="39"/>
      <c r="AK74" s="32">
        <v>3016</v>
      </c>
      <c r="AL74" s="21">
        <v>1.873</v>
      </c>
      <c r="AM74" s="33">
        <v>1.25</v>
      </c>
      <c r="AN74" s="33">
        <v>0</v>
      </c>
      <c r="AO74" s="22">
        <f t="shared" si="28"/>
        <v>7061.21</v>
      </c>
      <c r="AP74" s="35">
        <v>1.704</v>
      </c>
      <c r="AQ74" s="33">
        <v>1.84</v>
      </c>
      <c r="AR74" s="33">
        <v>0.92</v>
      </c>
      <c r="AS74" s="25">
        <f t="shared" si="29"/>
        <v>2.6928</v>
      </c>
      <c r="AT74" s="36">
        <v>1</v>
      </c>
      <c r="AU74" s="33">
        <v>0</v>
      </c>
      <c r="AV74" s="33">
        <v>0</v>
      </c>
      <c r="AW74" s="29">
        <f t="shared" si="30"/>
        <v>1</v>
      </c>
      <c r="AX74" s="35">
        <v>1.125</v>
      </c>
      <c r="AY74" s="31">
        <v>0.5</v>
      </c>
      <c r="AZ74" s="37">
        <f t="shared" si="31"/>
        <v>18225.327597048</v>
      </c>
      <c r="BA74" s="39"/>
    </row>
    <row r="75" customHeight="1" spans="1:53">
      <c r="A75" s="32">
        <v>2571</v>
      </c>
      <c r="B75" s="21">
        <v>1.873</v>
      </c>
      <c r="C75" s="33">
        <v>1.24</v>
      </c>
      <c r="D75" s="33">
        <v>0</v>
      </c>
      <c r="E75" s="22">
        <f t="shared" si="20"/>
        <v>5971.19892</v>
      </c>
      <c r="F75" s="35">
        <v>1.67</v>
      </c>
      <c r="G75" s="33">
        <v>1.84</v>
      </c>
      <c r="H75" s="33">
        <v>0.92</v>
      </c>
      <c r="I75" s="25">
        <f t="shared" si="21"/>
        <v>2.6928</v>
      </c>
      <c r="J75" s="36">
        <v>1</v>
      </c>
      <c r="K75" s="33">
        <v>0</v>
      </c>
      <c r="L75" s="33">
        <v>0</v>
      </c>
      <c r="M75" s="29">
        <f t="shared" si="22"/>
        <v>1</v>
      </c>
      <c r="N75" s="35">
        <v>1.125</v>
      </c>
      <c r="O75" s="31">
        <v>0.5</v>
      </c>
      <c r="P75" s="37">
        <f t="shared" si="23"/>
        <v>15104.4402568871</v>
      </c>
      <c r="Q75" s="39"/>
      <c r="S75" s="32">
        <v>3016</v>
      </c>
      <c r="T75" s="21">
        <v>1.873</v>
      </c>
      <c r="U75" s="33">
        <v>1.25</v>
      </c>
      <c r="V75" s="33">
        <v>0</v>
      </c>
      <c r="W75" s="22">
        <f t="shared" si="24"/>
        <v>7061.21</v>
      </c>
      <c r="X75" s="35">
        <v>1.204</v>
      </c>
      <c r="Y75" s="33">
        <v>1.84</v>
      </c>
      <c r="Z75" s="33">
        <v>0.92</v>
      </c>
      <c r="AA75" s="25">
        <f t="shared" si="25"/>
        <v>2.6928</v>
      </c>
      <c r="AB75" s="36">
        <v>1</v>
      </c>
      <c r="AC75" s="33">
        <v>0</v>
      </c>
      <c r="AD75" s="33">
        <v>0</v>
      </c>
      <c r="AE75" s="29">
        <f t="shared" si="26"/>
        <v>1</v>
      </c>
      <c r="AF75" s="35">
        <v>1.125</v>
      </c>
      <c r="AG75" s="31">
        <v>0.5</v>
      </c>
      <c r="AH75" s="37">
        <f t="shared" si="27"/>
        <v>12877.520203548</v>
      </c>
      <c r="AI75" s="39"/>
      <c r="AK75" s="32">
        <v>3016</v>
      </c>
      <c r="AL75" s="21">
        <v>1.873</v>
      </c>
      <c r="AM75" s="33">
        <v>1.25</v>
      </c>
      <c r="AN75" s="33">
        <v>0</v>
      </c>
      <c r="AO75" s="22">
        <f t="shared" si="28"/>
        <v>7061.21</v>
      </c>
      <c r="AP75" s="35">
        <v>1.704</v>
      </c>
      <c r="AQ75" s="33">
        <v>1.84</v>
      </c>
      <c r="AR75" s="33">
        <v>0.92</v>
      </c>
      <c r="AS75" s="25">
        <f t="shared" si="29"/>
        <v>2.6928</v>
      </c>
      <c r="AT75" s="36">
        <v>1</v>
      </c>
      <c r="AU75" s="33">
        <v>0</v>
      </c>
      <c r="AV75" s="33">
        <v>0</v>
      </c>
      <c r="AW75" s="29">
        <f t="shared" si="30"/>
        <v>1</v>
      </c>
      <c r="AX75" s="35">
        <v>1.125</v>
      </c>
      <c r="AY75" s="31">
        <v>0.5</v>
      </c>
      <c r="AZ75" s="37">
        <f t="shared" si="31"/>
        <v>18225.327597048</v>
      </c>
      <c r="BA75" s="39"/>
    </row>
    <row r="76" customHeight="1" spans="1:53">
      <c r="A76" s="32">
        <v>2571</v>
      </c>
      <c r="B76" s="21">
        <v>1.873</v>
      </c>
      <c r="C76" s="33">
        <v>1.24</v>
      </c>
      <c r="D76" s="33">
        <v>0</v>
      </c>
      <c r="E76" s="22">
        <f t="shared" si="20"/>
        <v>5971.19892</v>
      </c>
      <c r="F76" s="35">
        <v>1.67</v>
      </c>
      <c r="G76" s="33">
        <v>1.84</v>
      </c>
      <c r="H76" s="33">
        <v>0.92</v>
      </c>
      <c r="I76" s="25">
        <f t="shared" si="21"/>
        <v>2.6928</v>
      </c>
      <c r="J76" s="36">
        <v>1</v>
      </c>
      <c r="K76" s="33">
        <v>0</v>
      </c>
      <c r="L76" s="33">
        <v>0</v>
      </c>
      <c r="M76" s="29">
        <f t="shared" si="22"/>
        <v>1</v>
      </c>
      <c r="N76" s="35">
        <v>1.125</v>
      </c>
      <c r="O76" s="31">
        <v>0.5</v>
      </c>
      <c r="P76" s="37">
        <f t="shared" si="23"/>
        <v>15104.4402568871</v>
      </c>
      <c r="Q76" s="39"/>
      <c r="S76" s="32">
        <v>3016</v>
      </c>
      <c r="T76" s="21">
        <v>1.873</v>
      </c>
      <c r="U76" s="33">
        <v>1.25</v>
      </c>
      <c r="V76" s="33">
        <v>0</v>
      </c>
      <c r="W76" s="22">
        <f t="shared" si="24"/>
        <v>7061.21</v>
      </c>
      <c r="X76" s="35">
        <v>1.204</v>
      </c>
      <c r="Y76" s="33">
        <v>1.84</v>
      </c>
      <c r="Z76" s="33">
        <v>0.92</v>
      </c>
      <c r="AA76" s="25">
        <f t="shared" si="25"/>
        <v>2.6928</v>
      </c>
      <c r="AB76" s="36">
        <v>1</v>
      </c>
      <c r="AC76" s="33">
        <v>0</v>
      </c>
      <c r="AD76" s="33">
        <v>0</v>
      </c>
      <c r="AE76" s="29">
        <f t="shared" si="26"/>
        <v>1</v>
      </c>
      <c r="AF76" s="35">
        <v>1.125</v>
      </c>
      <c r="AG76" s="31">
        <v>0.5</v>
      </c>
      <c r="AH76" s="37">
        <f t="shared" si="27"/>
        <v>12877.520203548</v>
      </c>
      <c r="AI76" s="39"/>
      <c r="AK76" s="32">
        <v>3016</v>
      </c>
      <c r="AL76" s="21">
        <v>1.873</v>
      </c>
      <c r="AM76" s="33">
        <v>1.25</v>
      </c>
      <c r="AN76" s="33">
        <v>0</v>
      </c>
      <c r="AO76" s="22">
        <f t="shared" si="28"/>
        <v>7061.21</v>
      </c>
      <c r="AP76" s="35">
        <v>1.704</v>
      </c>
      <c r="AQ76" s="33">
        <v>1.84</v>
      </c>
      <c r="AR76" s="33">
        <v>0.92</v>
      </c>
      <c r="AS76" s="25">
        <f t="shared" si="29"/>
        <v>2.6928</v>
      </c>
      <c r="AT76" s="36">
        <v>1</v>
      </c>
      <c r="AU76" s="33">
        <v>0</v>
      </c>
      <c r="AV76" s="33">
        <v>0</v>
      </c>
      <c r="AW76" s="29">
        <f t="shared" si="30"/>
        <v>1</v>
      </c>
      <c r="AX76" s="35">
        <v>1.125</v>
      </c>
      <c r="AY76" s="31">
        <v>0.5</v>
      </c>
      <c r="AZ76" s="37">
        <f t="shared" si="31"/>
        <v>18225.327597048</v>
      </c>
      <c r="BA76" s="39"/>
    </row>
    <row r="77" customHeight="1" spans="1:53">
      <c r="A77" s="32">
        <v>2571</v>
      </c>
      <c r="B77" s="21">
        <v>1.873</v>
      </c>
      <c r="C77" s="33">
        <v>1.24</v>
      </c>
      <c r="D77" s="33">
        <v>0</v>
      </c>
      <c r="E77" s="22">
        <f t="shared" si="20"/>
        <v>5971.19892</v>
      </c>
      <c r="F77" s="35">
        <v>1.67</v>
      </c>
      <c r="G77" s="33">
        <v>1.84</v>
      </c>
      <c r="H77" s="33">
        <v>0.92</v>
      </c>
      <c r="I77" s="25">
        <f t="shared" si="21"/>
        <v>2.6928</v>
      </c>
      <c r="J77" s="36">
        <v>1</v>
      </c>
      <c r="K77" s="33">
        <v>0</v>
      </c>
      <c r="L77" s="33">
        <v>0</v>
      </c>
      <c r="M77" s="29">
        <f t="shared" si="22"/>
        <v>1</v>
      </c>
      <c r="N77" s="35">
        <v>1.125</v>
      </c>
      <c r="O77" s="31">
        <v>0.5</v>
      </c>
      <c r="P77" s="37">
        <f t="shared" si="23"/>
        <v>15104.4402568871</v>
      </c>
      <c r="Q77" s="39"/>
      <c r="S77" s="32">
        <v>3016</v>
      </c>
      <c r="T77" s="21">
        <v>1.873</v>
      </c>
      <c r="U77" s="33">
        <v>1.25</v>
      </c>
      <c r="V77" s="33">
        <v>0</v>
      </c>
      <c r="W77" s="22">
        <f t="shared" si="24"/>
        <v>7061.21</v>
      </c>
      <c r="X77" s="35">
        <v>1.204</v>
      </c>
      <c r="Y77" s="33">
        <v>1.84</v>
      </c>
      <c r="Z77" s="33">
        <v>0.92</v>
      </c>
      <c r="AA77" s="25">
        <f t="shared" si="25"/>
        <v>2.6928</v>
      </c>
      <c r="AB77" s="36">
        <v>1</v>
      </c>
      <c r="AC77" s="33">
        <v>0</v>
      </c>
      <c r="AD77" s="33">
        <v>0</v>
      </c>
      <c r="AE77" s="29">
        <f t="shared" si="26"/>
        <v>1</v>
      </c>
      <c r="AF77" s="35">
        <v>1.125</v>
      </c>
      <c r="AG77" s="31">
        <v>0.5</v>
      </c>
      <c r="AH77" s="37">
        <f t="shared" si="27"/>
        <v>12877.520203548</v>
      </c>
      <c r="AI77" s="39"/>
      <c r="AK77" s="32">
        <v>3016</v>
      </c>
      <c r="AL77" s="21">
        <v>1.873</v>
      </c>
      <c r="AM77" s="33">
        <v>1.25</v>
      </c>
      <c r="AN77" s="33">
        <v>0</v>
      </c>
      <c r="AO77" s="22">
        <f t="shared" si="28"/>
        <v>7061.21</v>
      </c>
      <c r="AP77" s="35">
        <v>1.704</v>
      </c>
      <c r="AQ77" s="33">
        <v>1.84</v>
      </c>
      <c r="AR77" s="33">
        <v>0.92</v>
      </c>
      <c r="AS77" s="25">
        <f t="shared" si="29"/>
        <v>2.6928</v>
      </c>
      <c r="AT77" s="36">
        <v>1</v>
      </c>
      <c r="AU77" s="33">
        <v>0</v>
      </c>
      <c r="AV77" s="33">
        <v>0</v>
      </c>
      <c r="AW77" s="29">
        <f t="shared" si="30"/>
        <v>1</v>
      </c>
      <c r="AX77" s="35">
        <v>1.125</v>
      </c>
      <c r="AY77" s="31">
        <v>0.5</v>
      </c>
      <c r="AZ77" s="37">
        <f t="shared" si="31"/>
        <v>18225.327597048</v>
      </c>
      <c r="BA77" s="39"/>
    </row>
    <row r="78" customHeight="1" spans="1:53">
      <c r="A78" s="32">
        <v>2571</v>
      </c>
      <c r="B78" s="21">
        <v>1.873</v>
      </c>
      <c r="C78" s="33">
        <v>1.24</v>
      </c>
      <c r="D78" s="33">
        <v>0</v>
      </c>
      <c r="E78" s="22">
        <f t="shared" si="20"/>
        <v>5971.19892</v>
      </c>
      <c r="F78" s="35">
        <v>1.67</v>
      </c>
      <c r="G78" s="33">
        <v>1.84</v>
      </c>
      <c r="H78" s="33">
        <v>0.92</v>
      </c>
      <c r="I78" s="25">
        <f t="shared" si="21"/>
        <v>2.6928</v>
      </c>
      <c r="J78" s="36">
        <v>1</v>
      </c>
      <c r="K78" s="33">
        <v>0</v>
      </c>
      <c r="L78" s="33">
        <v>0</v>
      </c>
      <c r="M78" s="29">
        <f t="shared" si="22"/>
        <v>1</v>
      </c>
      <c r="N78" s="35">
        <v>1.125</v>
      </c>
      <c r="O78" s="31">
        <v>0.5</v>
      </c>
      <c r="P78" s="37">
        <f t="shared" si="23"/>
        <v>15104.4402568871</v>
      </c>
      <c r="Q78" s="39"/>
      <c r="S78" s="32">
        <v>3016</v>
      </c>
      <c r="T78" s="21">
        <v>1.873</v>
      </c>
      <c r="U78" s="33">
        <v>1.25</v>
      </c>
      <c r="V78" s="33">
        <v>0</v>
      </c>
      <c r="W78" s="22">
        <f t="shared" si="24"/>
        <v>7061.21</v>
      </c>
      <c r="X78" s="35">
        <v>1.204</v>
      </c>
      <c r="Y78" s="33">
        <v>1.84</v>
      </c>
      <c r="Z78" s="33">
        <v>0.92</v>
      </c>
      <c r="AA78" s="25">
        <f t="shared" si="25"/>
        <v>2.6928</v>
      </c>
      <c r="AB78" s="36">
        <v>1</v>
      </c>
      <c r="AC78" s="33">
        <v>0</v>
      </c>
      <c r="AD78" s="33">
        <v>0</v>
      </c>
      <c r="AE78" s="29">
        <f t="shared" si="26"/>
        <v>1</v>
      </c>
      <c r="AF78" s="35">
        <v>1.125</v>
      </c>
      <c r="AG78" s="31">
        <v>0.5</v>
      </c>
      <c r="AH78" s="37">
        <f t="shared" si="27"/>
        <v>12877.520203548</v>
      </c>
      <c r="AI78" s="39"/>
      <c r="AK78" s="32">
        <v>3016</v>
      </c>
      <c r="AL78" s="21">
        <v>1.873</v>
      </c>
      <c r="AM78" s="33">
        <v>1.25</v>
      </c>
      <c r="AN78" s="33">
        <v>0</v>
      </c>
      <c r="AO78" s="22">
        <f t="shared" si="28"/>
        <v>7061.21</v>
      </c>
      <c r="AP78" s="35">
        <v>1.704</v>
      </c>
      <c r="AQ78" s="33">
        <v>1.84</v>
      </c>
      <c r="AR78" s="33">
        <v>0.92</v>
      </c>
      <c r="AS78" s="25">
        <f t="shared" si="29"/>
        <v>2.6928</v>
      </c>
      <c r="AT78" s="36">
        <v>1</v>
      </c>
      <c r="AU78" s="33">
        <v>0</v>
      </c>
      <c r="AV78" s="33">
        <v>0</v>
      </c>
      <c r="AW78" s="29">
        <f t="shared" si="30"/>
        <v>1</v>
      </c>
      <c r="AX78" s="35">
        <v>1.125</v>
      </c>
      <c r="AY78" s="31">
        <v>0.5</v>
      </c>
      <c r="AZ78" s="37">
        <f t="shared" si="31"/>
        <v>18225.327597048</v>
      </c>
      <c r="BA78" s="39"/>
    </row>
    <row r="79" customHeight="1" spans="1:53">
      <c r="A79" s="32">
        <v>2571</v>
      </c>
      <c r="B79" s="21">
        <v>1.873</v>
      </c>
      <c r="C79" s="33">
        <v>1.24</v>
      </c>
      <c r="D79" s="33">
        <v>0</v>
      </c>
      <c r="E79" s="22">
        <f t="shared" si="20"/>
        <v>5971.19892</v>
      </c>
      <c r="F79" s="35">
        <v>1.67</v>
      </c>
      <c r="G79" s="33">
        <v>1.84</v>
      </c>
      <c r="H79" s="33">
        <v>0.92</v>
      </c>
      <c r="I79" s="25">
        <f t="shared" si="21"/>
        <v>2.6928</v>
      </c>
      <c r="J79" s="36">
        <v>1</v>
      </c>
      <c r="K79" s="33">
        <v>0</v>
      </c>
      <c r="L79" s="33">
        <v>0</v>
      </c>
      <c r="M79" s="29">
        <f t="shared" si="22"/>
        <v>1</v>
      </c>
      <c r="N79" s="35">
        <v>1.125</v>
      </c>
      <c r="O79" s="31">
        <v>0.5</v>
      </c>
      <c r="P79" s="37">
        <f t="shared" si="23"/>
        <v>15104.4402568871</v>
      </c>
      <c r="Q79" s="39"/>
      <c r="S79" s="32">
        <v>3016</v>
      </c>
      <c r="T79" s="21">
        <v>1.873</v>
      </c>
      <c r="U79" s="33">
        <v>1.25</v>
      </c>
      <c r="V79" s="33">
        <v>0</v>
      </c>
      <c r="W79" s="22">
        <f t="shared" si="24"/>
        <v>7061.21</v>
      </c>
      <c r="X79" s="35">
        <v>1.204</v>
      </c>
      <c r="Y79" s="33">
        <v>1.84</v>
      </c>
      <c r="Z79" s="33">
        <v>0.92</v>
      </c>
      <c r="AA79" s="25">
        <f t="shared" si="25"/>
        <v>2.6928</v>
      </c>
      <c r="AB79" s="36">
        <v>1</v>
      </c>
      <c r="AC79" s="33">
        <v>0</v>
      </c>
      <c r="AD79" s="33">
        <v>0</v>
      </c>
      <c r="AE79" s="29">
        <f t="shared" si="26"/>
        <v>1</v>
      </c>
      <c r="AF79" s="35">
        <v>1.125</v>
      </c>
      <c r="AG79" s="31">
        <v>0.5</v>
      </c>
      <c r="AH79" s="37">
        <f t="shared" si="27"/>
        <v>12877.520203548</v>
      </c>
      <c r="AI79" s="39"/>
      <c r="AK79" s="32">
        <v>3016</v>
      </c>
      <c r="AL79" s="21">
        <v>1.873</v>
      </c>
      <c r="AM79" s="33">
        <v>1.25</v>
      </c>
      <c r="AN79" s="33">
        <v>0</v>
      </c>
      <c r="AO79" s="22">
        <f t="shared" si="28"/>
        <v>7061.21</v>
      </c>
      <c r="AP79" s="35">
        <v>1.704</v>
      </c>
      <c r="AQ79" s="33">
        <v>1.84</v>
      </c>
      <c r="AR79" s="33">
        <v>0.92</v>
      </c>
      <c r="AS79" s="25">
        <f t="shared" si="29"/>
        <v>2.6928</v>
      </c>
      <c r="AT79" s="36">
        <v>1</v>
      </c>
      <c r="AU79" s="33">
        <v>0</v>
      </c>
      <c r="AV79" s="33">
        <v>0</v>
      </c>
      <c r="AW79" s="29">
        <f t="shared" si="30"/>
        <v>1</v>
      </c>
      <c r="AX79" s="35">
        <v>1.125</v>
      </c>
      <c r="AY79" s="31">
        <v>0.5</v>
      </c>
      <c r="AZ79" s="37">
        <f t="shared" si="31"/>
        <v>18225.327597048</v>
      </c>
      <c r="BA79" s="39"/>
    </row>
    <row r="80" customHeight="1" spans="1:53">
      <c r="A80" s="32">
        <v>2571</v>
      </c>
      <c r="B80" s="21">
        <v>1.873</v>
      </c>
      <c r="C80" s="33">
        <v>1.24</v>
      </c>
      <c r="D80" s="33">
        <v>0</v>
      </c>
      <c r="E80" s="22">
        <f t="shared" si="20"/>
        <v>5971.19892</v>
      </c>
      <c r="F80" s="35">
        <v>1.67</v>
      </c>
      <c r="G80" s="33">
        <v>1.84</v>
      </c>
      <c r="H80" s="33">
        <v>0.92</v>
      </c>
      <c r="I80" s="25">
        <f t="shared" si="21"/>
        <v>2.6928</v>
      </c>
      <c r="J80" s="36">
        <v>1</v>
      </c>
      <c r="K80" s="33">
        <v>0</v>
      </c>
      <c r="L80" s="33">
        <v>0</v>
      </c>
      <c r="M80" s="29">
        <f t="shared" si="22"/>
        <v>1</v>
      </c>
      <c r="N80" s="35">
        <v>1.125</v>
      </c>
      <c r="O80" s="31">
        <v>0.5</v>
      </c>
      <c r="P80" s="37">
        <f t="shared" si="23"/>
        <v>15104.4402568871</v>
      </c>
      <c r="Q80" s="39"/>
      <c r="S80" s="32">
        <v>3016</v>
      </c>
      <c r="T80" s="21">
        <v>1.873</v>
      </c>
      <c r="U80" s="33">
        <v>1.25</v>
      </c>
      <c r="V80" s="33">
        <v>0</v>
      </c>
      <c r="W80" s="22">
        <f t="shared" si="24"/>
        <v>7061.21</v>
      </c>
      <c r="X80" s="35">
        <v>1.204</v>
      </c>
      <c r="Y80" s="33">
        <v>1.84</v>
      </c>
      <c r="Z80" s="33">
        <v>0.92</v>
      </c>
      <c r="AA80" s="25">
        <f t="shared" si="25"/>
        <v>2.6928</v>
      </c>
      <c r="AB80" s="36">
        <v>1</v>
      </c>
      <c r="AC80" s="33">
        <v>0</v>
      </c>
      <c r="AD80" s="33">
        <v>0</v>
      </c>
      <c r="AE80" s="29">
        <f t="shared" si="26"/>
        <v>1</v>
      </c>
      <c r="AF80" s="35">
        <v>1.125</v>
      </c>
      <c r="AG80" s="31">
        <v>0.5</v>
      </c>
      <c r="AH80" s="37">
        <f t="shared" si="27"/>
        <v>12877.520203548</v>
      </c>
      <c r="AI80" s="39"/>
      <c r="AK80" s="32">
        <v>3016</v>
      </c>
      <c r="AL80" s="21">
        <v>1.873</v>
      </c>
      <c r="AM80" s="33">
        <v>1.25</v>
      </c>
      <c r="AN80" s="33">
        <v>0</v>
      </c>
      <c r="AO80" s="22">
        <f t="shared" si="28"/>
        <v>7061.21</v>
      </c>
      <c r="AP80" s="35">
        <v>1.704</v>
      </c>
      <c r="AQ80" s="33">
        <v>1.84</v>
      </c>
      <c r="AR80" s="33">
        <v>0.92</v>
      </c>
      <c r="AS80" s="25">
        <f t="shared" si="29"/>
        <v>2.6928</v>
      </c>
      <c r="AT80" s="36">
        <v>1</v>
      </c>
      <c r="AU80" s="33">
        <v>0</v>
      </c>
      <c r="AV80" s="33">
        <v>0</v>
      </c>
      <c r="AW80" s="29">
        <f t="shared" si="30"/>
        <v>1</v>
      </c>
      <c r="AX80" s="35">
        <v>1.125</v>
      </c>
      <c r="AY80" s="31">
        <v>0.5</v>
      </c>
      <c r="AZ80" s="37">
        <f t="shared" si="31"/>
        <v>18225.327597048</v>
      </c>
      <c r="BA80" s="39"/>
    </row>
    <row r="81" customHeight="1" spans="1:53">
      <c r="A81" s="32">
        <v>2571</v>
      </c>
      <c r="B81" s="21">
        <v>1.873</v>
      </c>
      <c r="C81" s="33">
        <v>1.24</v>
      </c>
      <c r="D81" s="33">
        <v>0</v>
      </c>
      <c r="E81" s="22">
        <f t="shared" si="20"/>
        <v>5971.19892</v>
      </c>
      <c r="F81" s="35">
        <v>1.67</v>
      </c>
      <c r="G81" s="33">
        <v>1.84</v>
      </c>
      <c r="H81" s="33">
        <v>0.92</v>
      </c>
      <c r="I81" s="25">
        <f t="shared" si="21"/>
        <v>2.6928</v>
      </c>
      <c r="J81" s="36">
        <v>1</v>
      </c>
      <c r="K81" s="33">
        <v>0</v>
      </c>
      <c r="L81" s="33">
        <v>0</v>
      </c>
      <c r="M81" s="29">
        <f t="shared" si="22"/>
        <v>1</v>
      </c>
      <c r="N81" s="35">
        <v>1.125</v>
      </c>
      <c r="O81" s="31">
        <v>0.5</v>
      </c>
      <c r="P81" s="37">
        <f t="shared" si="23"/>
        <v>15104.4402568871</v>
      </c>
      <c r="Q81" s="39"/>
      <c r="S81" s="32">
        <v>3016</v>
      </c>
      <c r="T81" s="21">
        <v>1.873</v>
      </c>
      <c r="U81" s="33">
        <v>1.25</v>
      </c>
      <c r="V81" s="33">
        <v>0</v>
      </c>
      <c r="W81" s="22">
        <f t="shared" si="24"/>
        <v>7061.21</v>
      </c>
      <c r="X81" s="35">
        <v>1.204</v>
      </c>
      <c r="Y81" s="33">
        <v>1.84</v>
      </c>
      <c r="Z81" s="33">
        <v>0.92</v>
      </c>
      <c r="AA81" s="25">
        <f t="shared" si="25"/>
        <v>2.6928</v>
      </c>
      <c r="AB81" s="36">
        <v>1</v>
      </c>
      <c r="AC81" s="33">
        <v>0</v>
      </c>
      <c r="AD81" s="33">
        <v>0</v>
      </c>
      <c r="AE81" s="29">
        <f t="shared" si="26"/>
        <v>1</v>
      </c>
      <c r="AF81" s="35">
        <v>1.125</v>
      </c>
      <c r="AG81" s="31">
        <v>0.5</v>
      </c>
      <c r="AH81" s="37">
        <f t="shared" si="27"/>
        <v>12877.520203548</v>
      </c>
      <c r="AI81" s="39"/>
      <c r="AK81" s="32">
        <v>3016</v>
      </c>
      <c r="AL81" s="21">
        <v>1.873</v>
      </c>
      <c r="AM81" s="33">
        <v>1.25</v>
      </c>
      <c r="AN81" s="33">
        <v>0</v>
      </c>
      <c r="AO81" s="22">
        <f t="shared" si="28"/>
        <v>7061.21</v>
      </c>
      <c r="AP81" s="35">
        <v>1.704</v>
      </c>
      <c r="AQ81" s="33">
        <v>1.84</v>
      </c>
      <c r="AR81" s="33">
        <v>0.92</v>
      </c>
      <c r="AS81" s="25">
        <f t="shared" si="29"/>
        <v>2.6928</v>
      </c>
      <c r="AT81" s="36">
        <v>1</v>
      </c>
      <c r="AU81" s="33">
        <v>0</v>
      </c>
      <c r="AV81" s="33">
        <v>0</v>
      </c>
      <c r="AW81" s="29">
        <f t="shared" si="30"/>
        <v>1</v>
      </c>
      <c r="AX81" s="35">
        <v>1.125</v>
      </c>
      <c r="AY81" s="31">
        <v>0.5</v>
      </c>
      <c r="AZ81" s="37">
        <f t="shared" si="31"/>
        <v>18225.327597048</v>
      </c>
      <c r="BA81" s="39"/>
    </row>
    <row r="82" customHeight="1" spans="1:53">
      <c r="A82" s="32">
        <v>2571</v>
      </c>
      <c r="B82" s="21">
        <v>1.873</v>
      </c>
      <c r="C82" s="33">
        <v>1.24</v>
      </c>
      <c r="D82" s="33">
        <v>0</v>
      </c>
      <c r="E82" s="22">
        <f t="shared" si="20"/>
        <v>5971.19892</v>
      </c>
      <c r="F82" s="35">
        <v>1.67</v>
      </c>
      <c r="G82" s="33">
        <v>1.84</v>
      </c>
      <c r="H82" s="33">
        <v>0.92</v>
      </c>
      <c r="I82" s="25">
        <f t="shared" si="21"/>
        <v>2.6928</v>
      </c>
      <c r="J82" s="36">
        <v>1</v>
      </c>
      <c r="K82" s="33">
        <v>0</v>
      </c>
      <c r="L82" s="33">
        <v>0</v>
      </c>
      <c r="M82" s="29">
        <f t="shared" si="22"/>
        <v>1</v>
      </c>
      <c r="N82" s="35">
        <v>1.125</v>
      </c>
      <c r="O82" s="31">
        <v>0.5</v>
      </c>
      <c r="P82" s="37">
        <f t="shared" si="23"/>
        <v>15104.4402568871</v>
      </c>
      <c r="Q82" s="39"/>
      <c r="S82" s="32">
        <v>3016</v>
      </c>
      <c r="T82" s="21">
        <v>1.873</v>
      </c>
      <c r="U82" s="33">
        <v>1.25</v>
      </c>
      <c r="V82" s="33">
        <v>0</v>
      </c>
      <c r="W82" s="22">
        <f t="shared" si="24"/>
        <v>7061.21</v>
      </c>
      <c r="X82" s="35">
        <v>1.204</v>
      </c>
      <c r="Y82" s="33">
        <v>1.84</v>
      </c>
      <c r="Z82" s="33">
        <v>0.92</v>
      </c>
      <c r="AA82" s="25">
        <f t="shared" si="25"/>
        <v>2.6928</v>
      </c>
      <c r="AB82" s="36">
        <v>1</v>
      </c>
      <c r="AC82" s="33">
        <v>0</v>
      </c>
      <c r="AD82" s="33">
        <v>0</v>
      </c>
      <c r="AE82" s="29">
        <f t="shared" si="26"/>
        <v>1</v>
      </c>
      <c r="AF82" s="35">
        <v>1.125</v>
      </c>
      <c r="AG82" s="31">
        <v>0.5</v>
      </c>
      <c r="AH82" s="37">
        <f t="shared" si="27"/>
        <v>12877.520203548</v>
      </c>
      <c r="AI82" s="39"/>
      <c r="AK82" s="32">
        <v>3016</v>
      </c>
      <c r="AL82" s="21">
        <v>1.873</v>
      </c>
      <c r="AM82" s="33">
        <v>1.25</v>
      </c>
      <c r="AN82" s="33">
        <v>0</v>
      </c>
      <c r="AO82" s="22">
        <f t="shared" si="28"/>
        <v>7061.21</v>
      </c>
      <c r="AP82" s="35">
        <v>1.704</v>
      </c>
      <c r="AQ82" s="33">
        <v>1.84</v>
      </c>
      <c r="AR82" s="33">
        <v>0.92</v>
      </c>
      <c r="AS82" s="25">
        <f t="shared" si="29"/>
        <v>2.6928</v>
      </c>
      <c r="AT82" s="36">
        <v>1</v>
      </c>
      <c r="AU82" s="33">
        <v>0</v>
      </c>
      <c r="AV82" s="33">
        <v>0</v>
      </c>
      <c r="AW82" s="29">
        <f t="shared" si="30"/>
        <v>1</v>
      </c>
      <c r="AX82" s="35">
        <v>1.125</v>
      </c>
      <c r="AY82" s="31">
        <v>0.5</v>
      </c>
      <c r="AZ82" s="37">
        <f t="shared" si="31"/>
        <v>18225.327597048</v>
      </c>
      <c r="BA82" s="39"/>
    </row>
    <row r="83" customHeight="1" spans="1:53">
      <c r="A83" s="32">
        <v>2571</v>
      </c>
      <c r="B83" s="21">
        <v>1.873</v>
      </c>
      <c r="C83" s="33">
        <v>1.24</v>
      </c>
      <c r="D83" s="33">
        <v>0</v>
      </c>
      <c r="E83" s="22">
        <f t="shared" si="20"/>
        <v>5971.19892</v>
      </c>
      <c r="F83" s="35">
        <v>1.67</v>
      </c>
      <c r="G83" s="33">
        <v>1.84</v>
      </c>
      <c r="H83" s="33">
        <v>0.92</v>
      </c>
      <c r="I83" s="25">
        <f t="shared" si="21"/>
        <v>2.6928</v>
      </c>
      <c r="J83" s="36">
        <v>1</v>
      </c>
      <c r="K83" s="33">
        <v>0</v>
      </c>
      <c r="L83" s="33">
        <v>0</v>
      </c>
      <c r="M83" s="29">
        <f t="shared" si="22"/>
        <v>1</v>
      </c>
      <c r="N83" s="35">
        <v>1.125</v>
      </c>
      <c r="O83" s="31">
        <v>0.5</v>
      </c>
      <c r="P83" s="37">
        <f t="shared" si="23"/>
        <v>15104.4402568871</v>
      </c>
      <c r="Q83" s="39"/>
      <c r="S83" s="32">
        <v>3016</v>
      </c>
      <c r="T83" s="21">
        <v>1.873</v>
      </c>
      <c r="U83" s="33">
        <v>1.25</v>
      </c>
      <c r="V83" s="33">
        <v>0</v>
      </c>
      <c r="W83" s="22">
        <f t="shared" si="24"/>
        <v>7061.21</v>
      </c>
      <c r="X83" s="35">
        <v>1.204</v>
      </c>
      <c r="Y83" s="33">
        <v>1.84</v>
      </c>
      <c r="Z83" s="33">
        <v>0.92</v>
      </c>
      <c r="AA83" s="25">
        <f t="shared" si="25"/>
        <v>2.6928</v>
      </c>
      <c r="AB83" s="36">
        <v>1</v>
      </c>
      <c r="AC83" s="33">
        <v>0</v>
      </c>
      <c r="AD83" s="33">
        <v>0</v>
      </c>
      <c r="AE83" s="29">
        <f t="shared" si="26"/>
        <v>1</v>
      </c>
      <c r="AF83" s="35">
        <v>1.125</v>
      </c>
      <c r="AG83" s="31">
        <v>0.5</v>
      </c>
      <c r="AH83" s="37">
        <f t="shared" si="27"/>
        <v>12877.520203548</v>
      </c>
      <c r="AI83" s="39"/>
      <c r="AK83" s="32">
        <v>3016</v>
      </c>
      <c r="AL83" s="21">
        <v>1.873</v>
      </c>
      <c r="AM83" s="33">
        <v>1.25</v>
      </c>
      <c r="AN83" s="33">
        <v>0</v>
      </c>
      <c r="AO83" s="22">
        <f t="shared" si="28"/>
        <v>7061.21</v>
      </c>
      <c r="AP83" s="35">
        <v>1.704</v>
      </c>
      <c r="AQ83" s="33">
        <v>1.84</v>
      </c>
      <c r="AR83" s="33">
        <v>0.92</v>
      </c>
      <c r="AS83" s="25">
        <f t="shared" si="29"/>
        <v>2.6928</v>
      </c>
      <c r="AT83" s="36">
        <v>1</v>
      </c>
      <c r="AU83" s="33">
        <v>0</v>
      </c>
      <c r="AV83" s="33">
        <v>0</v>
      </c>
      <c r="AW83" s="29">
        <f t="shared" si="30"/>
        <v>1</v>
      </c>
      <c r="AX83" s="35">
        <v>1.125</v>
      </c>
      <c r="AY83" s="31">
        <v>0.5</v>
      </c>
      <c r="AZ83" s="37">
        <f t="shared" si="31"/>
        <v>18225.327597048</v>
      </c>
      <c r="BA83" s="39"/>
    </row>
    <row r="84" customHeight="1" spans="1:53">
      <c r="A84" s="32">
        <v>2571</v>
      </c>
      <c r="B84" s="21">
        <v>1.873</v>
      </c>
      <c r="C84" s="33">
        <v>1.24</v>
      </c>
      <c r="D84" s="33">
        <v>0</v>
      </c>
      <c r="E84" s="22">
        <f t="shared" si="20"/>
        <v>5971.19892</v>
      </c>
      <c r="F84" s="35">
        <v>1.67</v>
      </c>
      <c r="G84" s="33">
        <v>1.84</v>
      </c>
      <c r="H84" s="33">
        <v>0.92</v>
      </c>
      <c r="I84" s="25">
        <f t="shared" si="21"/>
        <v>2.6928</v>
      </c>
      <c r="J84" s="36">
        <v>1</v>
      </c>
      <c r="K84" s="33">
        <v>0</v>
      </c>
      <c r="L84" s="33">
        <v>0</v>
      </c>
      <c r="M84" s="29">
        <f t="shared" si="22"/>
        <v>1</v>
      </c>
      <c r="N84" s="35">
        <v>1.125</v>
      </c>
      <c r="O84" s="31">
        <v>0.5</v>
      </c>
      <c r="P84" s="37">
        <f t="shared" si="23"/>
        <v>15104.4402568871</v>
      </c>
      <c r="Q84" s="39"/>
      <c r="S84" s="32">
        <v>3016</v>
      </c>
      <c r="T84" s="21">
        <v>1.873</v>
      </c>
      <c r="U84" s="33">
        <v>1.25</v>
      </c>
      <c r="V84" s="33">
        <v>0</v>
      </c>
      <c r="W84" s="22">
        <f t="shared" si="24"/>
        <v>7061.21</v>
      </c>
      <c r="X84" s="35">
        <v>1.204</v>
      </c>
      <c r="Y84" s="33">
        <v>1.84</v>
      </c>
      <c r="Z84" s="33">
        <v>0.92</v>
      </c>
      <c r="AA84" s="25">
        <f t="shared" si="25"/>
        <v>2.6928</v>
      </c>
      <c r="AB84" s="36">
        <v>1</v>
      </c>
      <c r="AC84" s="33">
        <v>0</v>
      </c>
      <c r="AD84" s="33">
        <v>0</v>
      </c>
      <c r="AE84" s="29">
        <f t="shared" si="26"/>
        <v>1</v>
      </c>
      <c r="AF84" s="35">
        <v>1.125</v>
      </c>
      <c r="AG84" s="31">
        <v>0.5</v>
      </c>
      <c r="AH84" s="37">
        <f t="shared" si="27"/>
        <v>12877.520203548</v>
      </c>
      <c r="AI84" s="39"/>
      <c r="AK84" s="32">
        <v>3016</v>
      </c>
      <c r="AL84" s="21">
        <v>1.873</v>
      </c>
      <c r="AM84" s="33">
        <v>1.25</v>
      </c>
      <c r="AN84" s="33">
        <v>0</v>
      </c>
      <c r="AO84" s="22">
        <f t="shared" si="28"/>
        <v>7061.21</v>
      </c>
      <c r="AP84" s="35">
        <v>1.704</v>
      </c>
      <c r="AQ84" s="33">
        <v>1.84</v>
      </c>
      <c r="AR84" s="33">
        <v>0.92</v>
      </c>
      <c r="AS84" s="25">
        <f t="shared" si="29"/>
        <v>2.6928</v>
      </c>
      <c r="AT84" s="36">
        <v>1</v>
      </c>
      <c r="AU84" s="33">
        <v>0</v>
      </c>
      <c r="AV84" s="33">
        <v>0</v>
      </c>
      <c r="AW84" s="29">
        <f t="shared" si="30"/>
        <v>1</v>
      </c>
      <c r="AX84" s="35">
        <v>1.125</v>
      </c>
      <c r="AY84" s="31">
        <v>0.5</v>
      </c>
      <c r="AZ84" s="37">
        <f t="shared" si="31"/>
        <v>18225.327597048</v>
      </c>
      <c r="BA84" s="39"/>
    </row>
    <row r="85" customHeight="1" spans="1:53">
      <c r="A85" s="32">
        <v>2571</v>
      </c>
      <c r="B85" s="21">
        <v>1.873</v>
      </c>
      <c r="C85" s="33">
        <v>1.24</v>
      </c>
      <c r="D85" s="33">
        <v>0</v>
      </c>
      <c r="E85" s="22">
        <f t="shared" si="20"/>
        <v>5971.19892</v>
      </c>
      <c r="F85" s="35">
        <v>1.67</v>
      </c>
      <c r="G85" s="33">
        <v>1.84</v>
      </c>
      <c r="H85" s="33">
        <v>0.92</v>
      </c>
      <c r="I85" s="25">
        <f t="shared" si="21"/>
        <v>2.6928</v>
      </c>
      <c r="J85" s="36">
        <v>1</v>
      </c>
      <c r="K85" s="33">
        <v>0</v>
      </c>
      <c r="L85" s="33">
        <v>0</v>
      </c>
      <c r="M85" s="29">
        <f t="shared" si="22"/>
        <v>1</v>
      </c>
      <c r="N85" s="35">
        <v>1.125</v>
      </c>
      <c r="O85" s="31">
        <v>0.5</v>
      </c>
      <c r="P85" s="37">
        <f t="shared" si="23"/>
        <v>15104.4402568871</v>
      </c>
      <c r="Q85" s="39"/>
      <c r="S85" s="32">
        <v>3016</v>
      </c>
      <c r="T85" s="21">
        <v>1.873</v>
      </c>
      <c r="U85" s="33">
        <v>1.25</v>
      </c>
      <c r="V85" s="33">
        <v>0</v>
      </c>
      <c r="W85" s="22">
        <f t="shared" si="24"/>
        <v>7061.21</v>
      </c>
      <c r="X85" s="35">
        <v>1.204</v>
      </c>
      <c r="Y85" s="33">
        <v>1.84</v>
      </c>
      <c r="Z85" s="33">
        <v>0.92</v>
      </c>
      <c r="AA85" s="25">
        <f t="shared" si="25"/>
        <v>2.6928</v>
      </c>
      <c r="AB85" s="36">
        <v>1</v>
      </c>
      <c r="AC85" s="33">
        <v>0</v>
      </c>
      <c r="AD85" s="33">
        <v>0</v>
      </c>
      <c r="AE85" s="29">
        <f t="shared" si="26"/>
        <v>1</v>
      </c>
      <c r="AF85" s="35">
        <v>1.125</v>
      </c>
      <c r="AG85" s="31">
        <v>0.5</v>
      </c>
      <c r="AH85" s="37">
        <f t="shared" si="27"/>
        <v>12877.520203548</v>
      </c>
      <c r="AI85" s="39"/>
      <c r="AK85" s="32">
        <v>3016</v>
      </c>
      <c r="AL85" s="21">
        <v>1.873</v>
      </c>
      <c r="AM85" s="33">
        <v>1.25</v>
      </c>
      <c r="AN85" s="33">
        <v>0</v>
      </c>
      <c r="AO85" s="22">
        <f t="shared" si="28"/>
        <v>7061.21</v>
      </c>
      <c r="AP85" s="35">
        <v>1.704</v>
      </c>
      <c r="AQ85" s="33">
        <v>1.84</v>
      </c>
      <c r="AR85" s="33">
        <v>0.92</v>
      </c>
      <c r="AS85" s="25">
        <f t="shared" si="29"/>
        <v>2.6928</v>
      </c>
      <c r="AT85" s="36">
        <v>1</v>
      </c>
      <c r="AU85" s="33">
        <v>0</v>
      </c>
      <c r="AV85" s="33">
        <v>0</v>
      </c>
      <c r="AW85" s="29">
        <f t="shared" si="30"/>
        <v>1</v>
      </c>
      <c r="AX85" s="35">
        <v>1.125</v>
      </c>
      <c r="AY85" s="31">
        <v>0.5</v>
      </c>
      <c r="AZ85" s="37">
        <f t="shared" si="31"/>
        <v>18225.327597048</v>
      </c>
      <c r="BA85" s="39"/>
    </row>
    <row r="86" customHeight="1" spans="1:53">
      <c r="A86" s="32">
        <v>2571</v>
      </c>
      <c r="B86" s="21">
        <v>1.873</v>
      </c>
      <c r="C86" s="33">
        <v>1.24</v>
      </c>
      <c r="D86" s="33">
        <v>0</v>
      </c>
      <c r="E86" s="22">
        <f t="shared" si="20"/>
        <v>5971.19892</v>
      </c>
      <c r="F86" s="35">
        <v>1.67</v>
      </c>
      <c r="G86" s="33">
        <v>1.84</v>
      </c>
      <c r="H86" s="33">
        <v>0.92</v>
      </c>
      <c r="I86" s="25">
        <f t="shared" si="21"/>
        <v>2.6928</v>
      </c>
      <c r="J86" s="36">
        <v>1</v>
      </c>
      <c r="K86" s="33">
        <v>0</v>
      </c>
      <c r="L86" s="33">
        <v>0</v>
      </c>
      <c r="M86" s="29">
        <f t="shared" si="22"/>
        <v>1</v>
      </c>
      <c r="N86" s="35">
        <v>1.125</v>
      </c>
      <c r="O86" s="31">
        <v>0.5</v>
      </c>
      <c r="P86" s="37">
        <f t="shared" si="23"/>
        <v>15104.4402568871</v>
      </c>
      <c r="Q86" s="39"/>
      <c r="S86" s="32">
        <v>3016</v>
      </c>
      <c r="T86" s="21">
        <v>1.873</v>
      </c>
      <c r="U86" s="33">
        <v>1.25</v>
      </c>
      <c r="V86" s="33">
        <v>0</v>
      </c>
      <c r="W86" s="22">
        <f t="shared" si="24"/>
        <v>7061.21</v>
      </c>
      <c r="X86" s="35">
        <v>1.204</v>
      </c>
      <c r="Y86" s="33">
        <v>1.84</v>
      </c>
      <c r="Z86" s="33">
        <v>0.92</v>
      </c>
      <c r="AA86" s="25">
        <f t="shared" si="25"/>
        <v>2.6928</v>
      </c>
      <c r="AB86" s="36">
        <v>1</v>
      </c>
      <c r="AC86" s="33">
        <v>0</v>
      </c>
      <c r="AD86" s="33">
        <v>0</v>
      </c>
      <c r="AE86" s="29">
        <f t="shared" si="26"/>
        <v>1</v>
      </c>
      <c r="AF86" s="35">
        <v>1.125</v>
      </c>
      <c r="AG86" s="31">
        <v>0.5</v>
      </c>
      <c r="AH86" s="37">
        <f t="shared" si="27"/>
        <v>12877.520203548</v>
      </c>
      <c r="AI86" s="39"/>
      <c r="AK86" s="32">
        <v>3016</v>
      </c>
      <c r="AL86" s="21">
        <v>1.873</v>
      </c>
      <c r="AM86" s="33">
        <v>1.25</v>
      </c>
      <c r="AN86" s="33">
        <v>0</v>
      </c>
      <c r="AO86" s="22">
        <f t="shared" si="28"/>
        <v>7061.21</v>
      </c>
      <c r="AP86" s="35">
        <v>1.704</v>
      </c>
      <c r="AQ86" s="33">
        <v>1.84</v>
      </c>
      <c r="AR86" s="33">
        <v>0.92</v>
      </c>
      <c r="AS86" s="25">
        <f t="shared" si="29"/>
        <v>2.6928</v>
      </c>
      <c r="AT86" s="36">
        <v>1</v>
      </c>
      <c r="AU86" s="33">
        <v>0</v>
      </c>
      <c r="AV86" s="33">
        <v>0</v>
      </c>
      <c r="AW86" s="29">
        <f t="shared" si="30"/>
        <v>1</v>
      </c>
      <c r="AX86" s="35">
        <v>1.125</v>
      </c>
      <c r="AY86" s="31">
        <v>0.5</v>
      </c>
      <c r="AZ86" s="37">
        <f t="shared" si="31"/>
        <v>18225.327597048</v>
      </c>
      <c r="BA86" s="39"/>
    </row>
    <row r="87" customHeight="1" spans="1:53">
      <c r="A87" s="32">
        <v>2571</v>
      </c>
      <c r="B87" s="21">
        <v>1.873</v>
      </c>
      <c r="C87" s="33">
        <v>1.24</v>
      </c>
      <c r="D87" s="33">
        <v>0</v>
      </c>
      <c r="E87" s="22">
        <f t="shared" si="20"/>
        <v>5971.19892</v>
      </c>
      <c r="F87" s="35">
        <v>1.67</v>
      </c>
      <c r="G87" s="33">
        <v>1.84</v>
      </c>
      <c r="H87" s="33">
        <v>0.92</v>
      </c>
      <c r="I87" s="25">
        <f t="shared" si="21"/>
        <v>2.6928</v>
      </c>
      <c r="J87" s="36">
        <v>1</v>
      </c>
      <c r="K87" s="33">
        <v>0</v>
      </c>
      <c r="L87" s="33">
        <v>0</v>
      </c>
      <c r="M87" s="29">
        <f t="shared" si="22"/>
        <v>1</v>
      </c>
      <c r="N87" s="35">
        <v>1.125</v>
      </c>
      <c r="O87" s="31">
        <v>0.5</v>
      </c>
      <c r="P87" s="37">
        <f t="shared" si="23"/>
        <v>15104.4402568871</v>
      </c>
      <c r="Q87" s="39"/>
      <c r="S87" s="32">
        <v>3016</v>
      </c>
      <c r="T87" s="21">
        <v>1.873</v>
      </c>
      <c r="U87" s="33">
        <v>1.25</v>
      </c>
      <c r="V87" s="33">
        <v>0</v>
      </c>
      <c r="W87" s="22">
        <f t="shared" si="24"/>
        <v>7061.21</v>
      </c>
      <c r="X87" s="35">
        <v>1.204</v>
      </c>
      <c r="Y87" s="33">
        <v>1.84</v>
      </c>
      <c r="Z87" s="33">
        <v>0.92</v>
      </c>
      <c r="AA87" s="25">
        <f t="shared" si="25"/>
        <v>2.6928</v>
      </c>
      <c r="AB87" s="36">
        <v>1</v>
      </c>
      <c r="AC87" s="33">
        <v>0</v>
      </c>
      <c r="AD87" s="33">
        <v>0</v>
      </c>
      <c r="AE87" s="29">
        <f t="shared" si="26"/>
        <v>1</v>
      </c>
      <c r="AF87" s="35">
        <v>1.125</v>
      </c>
      <c r="AG87" s="31">
        <v>0.5</v>
      </c>
      <c r="AH87" s="37">
        <f t="shared" si="27"/>
        <v>12877.520203548</v>
      </c>
      <c r="AI87" s="39"/>
      <c r="AK87" s="32">
        <v>3016</v>
      </c>
      <c r="AL87" s="21">
        <v>1.873</v>
      </c>
      <c r="AM87" s="33">
        <v>1.25</v>
      </c>
      <c r="AN87" s="33">
        <v>0</v>
      </c>
      <c r="AO87" s="22">
        <f t="shared" si="28"/>
        <v>7061.21</v>
      </c>
      <c r="AP87" s="35">
        <v>1.704</v>
      </c>
      <c r="AQ87" s="33">
        <v>1.84</v>
      </c>
      <c r="AR87" s="33">
        <v>0.92</v>
      </c>
      <c r="AS87" s="25">
        <f t="shared" si="29"/>
        <v>2.6928</v>
      </c>
      <c r="AT87" s="36">
        <v>1</v>
      </c>
      <c r="AU87" s="33">
        <v>0</v>
      </c>
      <c r="AV87" s="33">
        <v>0</v>
      </c>
      <c r="AW87" s="29">
        <f t="shared" si="30"/>
        <v>1</v>
      </c>
      <c r="AX87" s="35">
        <v>1.125</v>
      </c>
      <c r="AY87" s="31">
        <v>0.5</v>
      </c>
      <c r="AZ87" s="37">
        <f t="shared" si="31"/>
        <v>18225.327597048</v>
      </c>
      <c r="BA87" s="39"/>
    </row>
    <row r="88" customHeight="1" spans="1:53">
      <c r="A88" s="32">
        <v>2571</v>
      </c>
      <c r="B88" s="21">
        <v>1.873</v>
      </c>
      <c r="C88" s="33">
        <v>1.24</v>
      </c>
      <c r="D88" s="33">
        <v>0</v>
      </c>
      <c r="E88" s="22">
        <f t="shared" si="20"/>
        <v>5971.19892</v>
      </c>
      <c r="F88" s="35">
        <v>1.67</v>
      </c>
      <c r="G88" s="33">
        <v>1.84</v>
      </c>
      <c r="H88" s="33">
        <v>0.92</v>
      </c>
      <c r="I88" s="25">
        <f t="shared" si="21"/>
        <v>2.6928</v>
      </c>
      <c r="J88" s="36">
        <v>1</v>
      </c>
      <c r="K88" s="33">
        <v>0</v>
      </c>
      <c r="L88" s="33">
        <v>0</v>
      </c>
      <c r="M88" s="29">
        <f t="shared" si="22"/>
        <v>1</v>
      </c>
      <c r="N88" s="35">
        <v>1.125</v>
      </c>
      <c r="O88" s="31">
        <v>0.5</v>
      </c>
      <c r="P88" s="37">
        <f t="shared" si="23"/>
        <v>15104.4402568871</v>
      </c>
      <c r="Q88" s="39"/>
      <c r="S88" s="32">
        <v>3016</v>
      </c>
      <c r="T88" s="21">
        <v>1.873</v>
      </c>
      <c r="U88" s="33">
        <v>1.25</v>
      </c>
      <c r="V88" s="33">
        <v>0</v>
      </c>
      <c r="W88" s="22">
        <f t="shared" si="24"/>
        <v>7061.21</v>
      </c>
      <c r="X88" s="35">
        <v>1.204</v>
      </c>
      <c r="Y88" s="33">
        <v>1.84</v>
      </c>
      <c r="Z88" s="33">
        <v>0.92</v>
      </c>
      <c r="AA88" s="25">
        <f t="shared" si="25"/>
        <v>2.6928</v>
      </c>
      <c r="AB88" s="36">
        <v>1</v>
      </c>
      <c r="AC88" s="33">
        <v>0</v>
      </c>
      <c r="AD88" s="33">
        <v>0</v>
      </c>
      <c r="AE88" s="29">
        <f t="shared" si="26"/>
        <v>1</v>
      </c>
      <c r="AF88" s="35">
        <v>1.125</v>
      </c>
      <c r="AG88" s="31">
        <v>0.5</v>
      </c>
      <c r="AH88" s="37">
        <f t="shared" si="27"/>
        <v>12877.520203548</v>
      </c>
      <c r="AI88" s="39"/>
      <c r="AK88" s="32">
        <v>3016</v>
      </c>
      <c r="AL88" s="21">
        <v>1.873</v>
      </c>
      <c r="AM88" s="33">
        <v>1.25</v>
      </c>
      <c r="AN88" s="33">
        <v>0</v>
      </c>
      <c r="AO88" s="22">
        <f t="shared" si="28"/>
        <v>7061.21</v>
      </c>
      <c r="AP88" s="35">
        <v>1.704</v>
      </c>
      <c r="AQ88" s="33">
        <v>1.84</v>
      </c>
      <c r="AR88" s="33">
        <v>0.92</v>
      </c>
      <c r="AS88" s="25">
        <f t="shared" si="29"/>
        <v>2.6928</v>
      </c>
      <c r="AT88" s="36">
        <v>1</v>
      </c>
      <c r="AU88" s="33">
        <v>0</v>
      </c>
      <c r="AV88" s="33">
        <v>0</v>
      </c>
      <c r="AW88" s="29">
        <f t="shared" si="30"/>
        <v>1</v>
      </c>
      <c r="AX88" s="35">
        <v>1.125</v>
      </c>
      <c r="AY88" s="31">
        <v>0.5</v>
      </c>
      <c r="AZ88" s="37">
        <f t="shared" si="31"/>
        <v>18225.327597048</v>
      </c>
      <c r="BA88" s="39"/>
    </row>
    <row r="89" customHeight="1" spans="1:53">
      <c r="A89" s="32">
        <v>2571</v>
      </c>
      <c r="B89" s="21">
        <v>1.71</v>
      </c>
      <c r="C89" s="33">
        <v>1.24</v>
      </c>
      <c r="D89" s="33">
        <v>0</v>
      </c>
      <c r="E89" s="22">
        <f t="shared" si="20"/>
        <v>5451.5484</v>
      </c>
      <c r="F89" s="35">
        <v>1.67</v>
      </c>
      <c r="G89" s="33">
        <v>1.84</v>
      </c>
      <c r="H89" s="33">
        <v>0.92</v>
      </c>
      <c r="I89" s="25">
        <f t="shared" si="21"/>
        <v>2.6928</v>
      </c>
      <c r="J89" s="36">
        <v>1</v>
      </c>
      <c r="K89" s="33">
        <v>0</v>
      </c>
      <c r="L89" s="33">
        <v>0</v>
      </c>
      <c r="M89" s="29">
        <f t="shared" si="22"/>
        <v>1</v>
      </c>
      <c r="N89" s="35">
        <v>1.125</v>
      </c>
      <c r="O89" s="31">
        <v>0.5</v>
      </c>
      <c r="P89" s="37">
        <f t="shared" si="23"/>
        <v>13789.9588036716</v>
      </c>
      <c r="Q89" s="39"/>
      <c r="S89" s="32">
        <v>3016</v>
      </c>
      <c r="T89" s="21">
        <v>1.71</v>
      </c>
      <c r="U89" s="33">
        <v>1.25</v>
      </c>
      <c r="V89" s="33">
        <v>0</v>
      </c>
      <c r="W89" s="22">
        <f t="shared" si="24"/>
        <v>6446.7</v>
      </c>
      <c r="X89" s="35">
        <v>1.204</v>
      </c>
      <c r="Y89" s="33">
        <v>1.84</v>
      </c>
      <c r="Z89" s="33">
        <v>0.92</v>
      </c>
      <c r="AA89" s="25">
        <f t="shared" si="25"/>
        <v>2.6928</v>
      </c>
      <c r="AB89" s="36">
        <v>1</v>
      </c>
      <c r="AC89" s="33">
        <v>0</v>
      </c>
      <c r="AD89" s="33">
        <v>0</v>
      </c>
      <c r="AE89" s="29">
        <f t="shared" si="26"/>
        <v>1</v>
      </c>
      <c r="AF89" s="35">
        <v>1.125</v>
      </c>
      <c r="AG89" s="31">
        <v>0.5</v>
      </c>
      <c r="AH89" s="37">
        <f t="shared" si="27"/>
        <v>11756.83905396</v>
      </c>
      <c r="AI89" s="39"/>
      <c r="AK89" s="32">
        <v>3016</v>
      </c>
      <c r="AL89" s="21">
        <v>1.71</v>
      </c>
      <c r="AM89" s="33">
        <v>1.25</v>
      </c>
      <c r="AN89" s="33">
        <v>0</v>
      </c>
      <c r="AO89" s="22">
        <f t="shared" si="28"/>
        <v>6446.7</v>
      </c>
      <c r="AP89" s="35">
        <v>1.704</v>
      </c>
      <c r="AQ89" s="33">
        <v>1.84</v>
      </c>
      <c r="AR89" s="33">
        <v>0.92</v>
      </c>
      <c r="AS89" s="25">
        <f t="shared" si="29"/>
        <v>2.6928</v>
      </c>
      <c r="AT89" s="36">
        <v>1</v>
      </c>
      <c r="AU89" s="33">
        <v>0</v>
      </c>
      <c r="AV89" s="33">
        <v>0</v>
      </c>
      <c r="AW89" s="29">
        <f t="shared" si="30"/>
        <v>1</v>
      </c>
      <c r="AX89" s="35">
        <v>1.125</v>
      </c>
      <c r="AY89" s="31">
        <v>0.5</v>
      </c>
      <c r="AZ89" s="37">
        <f t="shared" si="31"/>
        <v>16639.24729896</v>
      </c>
      <c r="BA89" s="39"/>
    </row>
    <row r="90" customHeight="1" spans="1:53">
      <c r="A90" s="32">
        <v>2571</v>
      </c>
      <c r="B90" s="21">
        <v>1.39</v>
      </c>
      <c r="C90" s="33">
        <v>1.24</v>
      </c>
      <c r="D90" s="33">
        <v>0</v>
      </c>
      <c r="E90" s="22">
        <f t="shared" si="20"/>
        <v>4431.3756</v>
      </c>
      <c r="F90" s="35">
        <v>1.67</v>
      </c>
      <c r="G90" s="33">
        <v>1.84</v>
      </c>
      <c r="H90" s="33">
        <v>0.92</v>
      </c>
      <c r="I90" s="25">
        <f t="shared" si="21"/>
        <v>2.6928</v>
      </c>
      <c r="J90" s="36">
        <v>1</v>
      </c>
      <c r="K90" s="33">
        <v>0</v>
      </c>
      <c r="L90" s="33">
        <v>0</v>
      </c>
      <c r="M90" s="29">
        <f t="shared" si="22"/>
        <v>1</v>
      </c>
      <c r="N90" s="35">
        <v>1.125</v>
      </c>
      <c r="O90" s="31">
        <v>0.5</v>
      </c>
      <c r="P90" s="37">
        <f t="shared" si="23"/>
        <v>11209.3817176044</v>
      </c>
      <c r="Q90" s="39"/>
      <c r="S90" s="32">
        <v>3016</v>
      </c>
      <c r="T90" s="21">
        <v>1.39</v>
      </c>
      <c r="U90" s="33">
        <v>1.25</v>
      </c>
      <c r="V90" s="33">
        <v>0</v>
      </c>
      <c r="W90" s="22">
        <f t="shared" si="24"/>
        <v>5240.3</v>
      </c>
      <c r="X90" s="35">
        <v>1.204</v>
      </c>
      <c r="Y90" s="33">
        <v>1.84</v>
      </c>
      <c r="Z90" s="33">
        <v>0.92</v>
      </c>
      <c r="AA90" s="25">
        <f t="shared" si="25"/>
        <v>2.6928</v>
      </c>
      <c r="AB90" s="36">
        <v>1</v>
      </c>
      <c r="AC90" s="33">
        <v>0</v>
      </c>
      <c r="AD90" s="33">
        <v>0</v>
      </c>
      <c r="AE90" s="29">
        <f t="shared" si="26"/>
        <v>1</v>
      </c>
      <c r="AF90" s="35">
        <v>1.125</v>
      </c>
      <c r="AG90" s="31">
        <v>0.5</v>
      </c>
      <c r="AH90" s="37">
        <f t="shared" si="27"/>
        <v>9556.72882164</v>
      </c>
      <c r="AI90" s="39"/>
      <c r="AK90" s="32">
        <v>3016</v>
      </c>
      <c r="AL90" s="21">
        <v>1.39</v>
      </c>
      <c r="AM90" s="33">
        <v>1.25</v>
      </c>
      <c r="AN90" s="33">
        <v>0</v>
      </c>
      <c r="AO90" s="22">
        <f t="shared" si="28"/>
        <v>5240.3</v>
      </c>
      <c r="AP90" s="35">
        <v>1.704</v>
      </c>
      <c r="AQ90" s="33">
        <v>1.84</v>
      </c>
      <c r="AR90" s="33">
        <v>0.92</v>
      </c>
      <c r="AS90" s="25">
        <f t="shared" si="29"/>
        <v>2.6928</v>
      </c>
      <c r="AT90" s="36">
        <v>1</v>
      </c>
      <c r="AU90" s="33">
        <v>0</v>
      </c>
      <c r="AV90" s="33">
        <v>0</v>
      </c>
      <c r="AW90" s="29">
        <f t="shared" si="30"/>
        <v>1</v>
      </c>
      <c r="AX90" s="35">
        <v>1.125</v>
      </c>
      <c r="AY90" s="31">
        <v>0.5</v>
      </c>
      <c r="AZ90" s="37">
        <f t="shared" si="31"/>
        <v>13525.47002664</v>
      </c>
      <c r="BA90" s="39"/>
    </row>
    <row r="91" customHeight="1" spans="1:53">
      <c r="A91" s="32">
        <v>2571</v>
      </c>
      <c r="B91" s="21">
        <v>1.53</v>
      </c>
      <c r="C91" s="33">
        <v>1.24</v>
      </c>
      <c r="D91" s="33">
        <v>0</v>
      </c>
      <c r="E91" s="22">
        <f t="shared" si="20"/>
        <v>4877.7012</v>
      </c>
      <c r="F91" s="35">
        <v>1.67</v>
      </c>
      <c r="G91" s="33">
        <v>1.84</v>
      </c>
      <c r="H91" s="33">
        <v>0.92</v>
      </c>
      <c r="I91" s="25">
        <f t="shared" si="21"/>
        <v>2.6928</v>
      </c>
      <c r="J91" s="36">
        <v>1</v>
      </c>
      <c r="K91" s="33">
        <v>0</v>
      </c>
      <c r="L91" s="33">
        <v>0</v>
      </c>
      <c r="M91" s="29">
        <f t="shared" si="22"/>
        <v>1</v>
      </c>
      <c r="N91" s="35">
        <v>1.125</v>
      </c>
      <c r="O91" s="31">
        <v>0.5</v>
      </c>
      <c r="P91" s="37">
        <f t="shared" si="23"/>
        <v>12338.3841927588</v>
      </c>
      <c r="Q91" s="39"/>
      <c r="S91" s="32">
        <v>3016</v>
      </c>
      <c r="T91" s="21">
        <v>1.53</v>
      </c>
      <c r="U91" s="33">
        <v>1.25</v>
      </c>
      <c r="V91" s="33">
        <v>0</v>
      </c>
      <c r="W91" s="22">
        <f t="shared" si="24"/>
        <v>5768.1</v>
      </c>
      <c r="X91" s="35">
        <v>1.204</v>
      </c>
      <c r="Y91" s="33">
        <v>1.84</v>
      </c>
      <c r="Z91" s="33">
        <v>0.92</v>
      </c>
      <c r="AA91" s="25">
        <f t="shared" si="25"/>
        <v>2.6928</v>
      </c>
      <c r="AB91" s="36">
        <v>1</v>
      </c>
      <c r="AC91" s="33">
        <v>0</v>
      </c>
      <c r="AD91" s="33">
        <v>0</v>
      </c>
      <c r="AE91" s="29">
        <f t="shared" si="26"/>
        <v>1</v>
      </c>
      <c r="AF91" s="35">
        <v>1.125</v>
      </c>
      <c r="AG91" s="31">
        <v>0.5</v>
      </c>
      <c r="AH91" s="37">
        <f t="shared" si="27"/>
        <v>10519.27704828</v>
      </c>
      <c r="AI91" s="39"/>
      <c r="AK91" s="32">
        <v>3016</v>
      </c>
      <c r="AL91" s="21">
        <v>1.53</v>
      </c>
      <c r="AM91" s="33">
        <v>1.25</v>
      </c>
      <c r="AN91" s="33">
        <v>0</v>
      </c>
      <c r="AO91" s="22">
        <f t="shared" si="28"/>
        <v>5768.1</v>
      </c>
      <c r="AP91" s="35">
        <v>1.704</v>
      </c>
      <c r="AQ91" s="33">
        <v>1.84</v>
      </c>
      <c r="AR91" s="33">
        <v>0.92</v>
      </c>
      <c r="AS91" s="25">
        <f t="shared" si="29"/>
        <v>2.6928</v>
      </c>
      <c r="AT91" s="36">
        <v>1</v>
      </c>
      <c r="AU91" s="33">
        <v>0</v>
      </c>
      <c r="AV91" s="33">
        <v>0</v>
      </c>
      <c r="AW91" s="29">
        <f t="shared" si="30"/>
        <v>1</v>
      </c>
      <c r="AX91" s="35">
        <v>1.125</v>
      </c>
      <c r="AY91" s="31">
        <v>0.5</v>
      </c>
      <c r="AZ91" s="37">
        <f t="shared" si="31"/>
        <v>14887.74758328</v>
      </c>
      <c r="BA91" s="39"/>
    </row>
    <row r="92" customHeight="1" spans="1:53">
      <c r="A92" s="40" t="s">
        <v>40</v>
      </c>
      <c r="B92" s="41"/>
      <c r="C92" s="41"/>
      <c r="D92" s="41"/>
      <c r="E92" s="41"/>
      <c r="F92" s="41"/>
      <c r="G92" s="41"/>
      <c r="H92" s="42">
        <f>SUM(P69:P91)</f>
        <v>339426.529851776</v>
      </c>
      <c r="I92" s="43"/>
      <c r="J92" s="43"/>
      <c r="K92" s="43"/>
      <c r="L92" s="43"/>
      <c r="M92" s="43"/>
      <c r="N92" s="43"/>
      <c r="O92" s="43"/>
      <c r="P92" s="44"/>
      <c r="Q92" s="45"/>
      <c r="S92" s="40" t="s">
        <v>41</v>
      </c>
      <c r="T92" s="41"/>
      <c r="U92" s="41"/>
      <c r="V92" s="41"/>
      <c r="W92" s="41"/>
      <c r="X92" s="41"/>
      <c r="Y92" s="41"/>
      <c r="Z92" s="42">
        <f>SUM(AH69:AH91)</f>
        <v>289383.24899484</v>
      </c>
      <c r="AA92" s="43"/>
      <c r="AB92" s="43"/>
      <c r="AC92" s="43"/>
      <c r="AD92" s="43"/>
      <c r="AE92" s="43"/>
      <c r="AF92" s="43"/>
      <c r="AG92" s="43"/>
      <c r="AH92" s="44"/>
      <c r="AI92" s="45"/>
      <c r="AK92" s="40" t="s">
        <v>42</v>
      </c>
      <c r="AL92" s="41"/>
      <c r="AM92" s="41"/>
      <c r="AN92" s="41"/>
      <c r="AO92" s="41"/>
      <c r="AP92" s="41"/>
      <c r="AQ92" s="41"/>
      <c r="AR92" s="42">
        <f>SUM(AZ69:AZ91)</f>
        <v>409559.01684984</v>
      </c>
      <c r="AS92" s="43"/>
      <c r="AT92" s="43"/>
      <c r="AU92" s="43"/>
      <c r="AV92" s="43"/>
      <c r="AW92" s="43"/>
      <c r="AX92" s="43"/>
      <c r="AY92" s="43"/>
      <c r="AZ92" s="44"/>
      <c r="BA92" s="45"/>
    </row>
    <row r="93" customHeight="1" spans="1:53">
      <c r="A93" s="46"/>
      <c r="B93" s="46"/>
      <c r="C93" s="46"/>
      <c r="D93" s="46"/>
      <c r="E93" s="46"/>
      <c r="F93" s="46"/>
      <c r="G93" s="46"/>
      <c r="H93" s="47"/>
      <c r="I93" s="48"/>
      <c r="J93" s="48"/>
      <c r="K93" s="48"/>
      <c r="L93" s="48"/>
      <c r="M93" s="48"/>
      <c r="N93" s="48"/>
      <c r="O93" s="48"/>
      <c r="P93" s="48"/>
      <c r="Q93" s="45"/>
      <c r="S93" s="46"/>
      <c r="T93" s="46"/>
      <c r="U93" s="46"/>
      <c r="V93" s="46"/>
      <c r="W93" s="46"/>
      <c r="X93" s="46"/>
      <c r="Y93" s="46"/>
      <c r="Z93" s="47"/>
      <c r="AA93" s="48"/>
      <c r="AB93" s="48"/>
      <c r="AC93" s="48"/>
      <c r="AD93" s="48"/>
      <c r="AE93" s="48"/>
      <c r="AF93" s="48"/>
      <c r="AG93" s="48"/>
      <c r="AH93" s="48"/>
      <c r="AI93" s="45"/>
      <c r="AK93" s="46"/>
      <c r="AL93" s="46"/>
      <c r="AM93" s="46"/>
      <c r="AN93" s="46"/>
      <c r="AO93" s="46"/>
      <c r="AP93" s="46"/>
      <c r="AQ93" s="46"/>
      <c r="AR93" s="47"/>
      <c r="AS93" s="48"/>
      <c r="AT93" s="48"/>
      <c r="AU93" s="48"/>
      <c r="AV93" s="48"/>
      <c r="AW93" s="48"/>
      <c r="AX93" s="48"/>
      <c r="AY93" s="48"/>
      <c r="AZ93" s="48"/>
      <c r="BA93" s="45"/>
    </row>
    <row r="94" customHeight="1" spans="1:53">
      <c r="A94" s="46"/>
      <c r="B94" s="46"/>
      <c r="C94" s="46"/>
      <c r="D94" s="46"/>
      <c r="E94" s="46"/>
      <c r="F94" s="46"/>
      <c r="G94" s="46"/>
      <c r="H94" s="49"/>
      <c r="I94" s="50"/>
      <c r="J94" s="50"/>
      <c r="K94" s="50"/>
      <c r="L94" s="50"/>
      <c r="M94" s="50"/>
      <c r="N94" s="50"/>
      <c r="O94" s="50"/>
      <c r="P94" s="50"/>
      <c r="Q94" s="51"/>
      <c r="S94" s="46"/>
      <c r="T94" s="46"/>
      <c r="U94" s="46"/>
      <c r="V94" s="46"/>
      <c r="W94" s="46"/>
      <c r="X94" s="46"/>
      <c r="Y94" s="46"/>
      <c r="Z94" s="49"/>
      <c r="AA94" s="50"/>
      <c r="AB94" s="50"/>
      <c r="AC94" s="50"/>
      <c r="AD94" s="50"/>
      <c r="AE94" s="50"/>
      <c r="AF94" s="50"/>
      <c r="AG94" s="50"/>
      <c r="AH94" s="50"/>
      <c r="AI94" s="51"/>
      <c r="AK94" s="46"/>
      <c r="AL94" s="46"/>
      <c r="AM94" s="46"/>
      <c r="AN94" s="46"/>
      <c r="AO94" s="46"/>
      <c r="AP94" s="46"/>
      <c r="AQ94" s="46"/>
      <c r="AR94" s="49"/>
      <c r="AS94" s="50"/>
      <c r="AT94" s="50"/>
      <c r="AU94" s="50"/>
      <c r="AV94" s="50"/>
      <c r="AW94" s="50"/>
      <c r="AX94" s="50"/>
      <c r="AY94" s="50"/>
      <c r="AZ94" s="50"/>
      <c r="BA94" s="51"/>
    </row>
    <row r="96" customHeight="1" spans="1:53">
      <c r="A96" s="2" t="s">
        <v>14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/>
      <c r="Q96" s="5"/>
      <c r="AK96" s="2" t="s">
        <v>14</v>
      </c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4"/>
      <c r="BA96" s="5"/>
    </row>
    <row r="97" customHeight="1" spans="1:53">
      <c r="A97" s="6" t="s">
        <v>15</v>
      </c>
      <c r="B97" s="7"/>
      <c r="C97" s="7"/>
      <c r="D97" s="7"/>
      <c r="E97" s="8"/>
      <c r="F97" s="9" t="s">
        <v>16</v>
      </c>
      <c r="G97" s="10"/>
      <c r="H97" s="10"/>
      <c r="I97" s="11"/>
      <c r="J97" s="12" t="s">
        <v>17</v>
      </c>
      <c r="K97" s="13"/>
      <c r="L97" s="14"/>
      <c r="M97" s="15"/>
      <c r="N97" s="16" t="s">
        <v>18</v>
      </c>
      <c r="O97" s="17"/>
      <c r="P97" s="18" t="s">
        <v>19</v>
      </c>
      <c r="Q97" s="19" t="s">
        <v>20</v>
      </c>
      <c r="AK97" s="6" t="s">
        <v>15</v>
      </c>
      <c r="AL97" s="7"/>
      <c r="AM97" s="7"/>
      <c r="AN97" s="7"/>
      <c r="AO97" s="8"/>
      <c r="AP97" s="9" t="s">
        <v>16</v>
      </c>
      <c r="AQ97" s="10"/>
      <c r="AR97" s="10"/>
      <c r="AS97" s="11"/>
      <c r="AT97" s="12" t="s">
        <v>17</v>
      </c>
      <c r="AU97" s="13"/>
      <c r="AV97" s="14"/>
      <c r="AW97" s="15"/>
      <c r="AX97" s="16" t="s">
        <v>18</v>
      </c>
      <c r="AY97" s="17"/>
      <c r="AZ97" s="18" t="s">
        <v>19</v>
      </c>
      <c r="BA97" s="19" t="s">
        <v>20</v>
      </c>
    </row>
    <row r="98" customHeight="1" spans="1:53">
      <c r="A98" s="20" t="s">
        <v>21</v>
      </c>
      <c r="B98" s="21" t="s">
        <v>22</v>
      </c>
      <c r="C98" s="21" t="s">
        <v>23</v>
      </c>
      <c r="D98" s="21" t="s">
        <v>24</v>
      </c>
      <c r="E98" s="22" t="s">
        <v>15</v>
      </c>
      <c r="F98" s="23" t="s">
        <v>25</v>
      </c>
      <c r="G98" s="24" t="s">
        <v>26</v>
      </c>
      <c r="H98" s="24" t="s">
        <v>27</v>
      </c>
      <c r="I98" s="25" t="s">
        <v>28</v>
      </c>
      <c r="J98" s="26" t="s">
        <v>29</v>
      </c>
      <c r="K98" s="27" t="s">
        <v>30</v>
      </c>
      <c r="L98" s="28" t="s">
        <v>31</v>
      </c>
      <c r="M98" s="29" t="s">
        <v>32</v>
      </c>
      <c r="N98" s="30" t="s">
        <v>33</v>
      </c>
      <c r="O98" s="31" t="s">
        <v>34</v>
      </c>
      <c r="P98" s="18"/>
      <c r="Q98" s="19"/>
      <c r="AK98" s="20" t="s">
        <v>21</v>
      </c>
      <c r="AL98" s="21" t="s">
        <v>22</v>
      </c>
      <c r="AM98" s="21" t="s">
        <v>23</v>
      </c>
      <c r="AN98" s="21" t="s">
        <v>24</v>
      </c>
      <c r="AO98" s="22" t="s">
        <v>15</v>
      </c>
      <c r="AP98" s="23" t="s">
        <v>25</v>
      </c>
      <c r="AQ98" s="24" t="s">
        <v>26</v>
      </c>
      <c r="AR98" s="24" t="s">
        <v>27</v>
      </c>
      <c r="AS98" s="25" t="s">
        <v>28</v>
      </c>
      <c r="AT98" s="26" t="s">
        <v>29</v>
      </c>
      <c r="AU98" s="27" t="s">
        <v>30</v>
      </c>
      <c r="AV98" s="28" t="s">
        <v>31</v>
      </c>
      <c r="AW98" s="29" t="s">
        <v>32</v>
      </c>
      <c r="AX98" s="30" t="s">
        <v>33</v>
      </c>
      <c r="AY98" s="31" t="s">
        <v>34</v>
      </c>
      <c r="AZ98" s="18"/>
      <c r="BA98" s="19"/>
    </row>
    <row r="99" customHeight="1" spans="1:53">
      <c r="A99" s="32">
        <v>2498</v>
      </c>
      <c r="B99" s="21">
        <v>0.713</v>
      </c>
      <c r="C99" s="33">
        <v>1</v>
      </c>
      <c r="D99" s="33">
        <v>0</v>
      </c>
      <c r="E99" s="34">
        <f t="shared" ref="E99:E117" si="32">A99*B99*C99+D99</f>
        <v>1781.074</v>
      </c>
      <c r="F99" s="35">
        <v>1.51</v>
      </c>
      <c r="G99" s="33">
        <v>1.94</v>
      </c>
      <c r="H99" s="33">
        <v>0.93</v>
      </c>
      <c r="I99" s="25">
        <f t="shared" ref="I99:I117" si="33">G99*H99+1</f>
        <v>2.8042</v>
      </c>
      <c r="J99" s="36">
        <v>1</v>
      </c>
      <c r="K99" s="33">
        <v>0</v>
      </c>
      <c r="L99" s="33">
        <v>0</v>
      </c>
      <c r="M99" s="29">
        <f t="shared" ref="M99:M117" si="34">1+2.78*K99/(K99+1400)+L99</f>
        <v>1</v>
      </c>
      <c r="N99" s="35">
        <v>1.275</v>
      </c>
      <c r="O99" s="31">
        <v>0.5</v>
      </c>
      <c r="P99" s="37">
        <f t="shared" ref="P99:P117" si="35">E99*F99*I99*J99*(M99)*N99*O99</f>
        <v>4807.81873260885</v>
      </c>
      <c r="Q99" s="38"/>
      <c r="AK99" s="32">
        <v>2498</v>
      </c>
      <c r="AL99" s="21">
        <v>0.713</v>
      </c>
      <c r="AM99" s="33">
        <v>1</v>
      </c>
      <c r="AN99" s="33">
        <v>0</v>
      </c>
      <c r="AO99" s="34">
        <f t="shared" ref="AO99:AO117" si="36">AK99*AL99*AM99+AN99</f>
        <v>1781.074</v>
      </c>
      <c r="AP99" s="35">
        <v>2.01</v>
      </c>
      <c r="AQ99" s="33">
        <v>1.94</v>
      </c>
      <c r="AR99" s="33">
        <v>0.93</v>
      </c>
      <c r="AS99" s="25">
        <f t="shared" ref="AS99:AS117" si="37">AQ99*AR99+1</f>
        <v>2.8042</v>
      </c>
      <c r="AT99" s="36">
        <v>1</v>
      </c>
      <c r="AU99" s="33">
        <v>0</v>
      </c>
      <c r="AV99" s="33">
        <v>0</v>
      </c>
      <c r="AW99" s="29">
        <f t="shared" ref="AW99:AW117" si="38">1+2.78*AU99/(AU99+1400)+AV99</f>
        <v>1</v>
      </c>
      <c r="AX99" s="35">
        <v>1.275</v>
      </c>
      <c r="AY99" s="31">
        <v>0.5</v>
      </c>
      <c r="AZ99" s="37">
        <f t="shared" ref="AZ99:AZ117" si="39">AO99*AP99*AS99*AT99*(AW99)*AX99*AY99</f>
        <v>6399.81169042635</v>
      </c>
      <c r="BA99" s="38"/>
    </row>
    <row r="100" customHeight="1" spans="1:53">
      <c r="A100" s="32">
        <v>2498</v>
      </c>
      <c r="B100" s="21">
        <v>0.713</v>
      </c>
      <c r="C100" s="33">
        <v>1</v>
      </c>
      <c r="D100" s="33">
        <v>0</v>
      </c>
      <c r="E100" s="34">
        <f t="shared" si="32"/>
        <v>1781.074</v>
      </c>
      <c r="F100" s="35">
        <v>1.51</v>
      </c>
      <c r="G100" s="33">
        <v>1.94</v>
      </c>
      <c r="H100" s="33">
        <v>0.93</v>
      </c>
      <c r="I100" s="25">
        <f t="shared" si="33"/>
        <v>2.8042</v>
      </c>
      <c r="J100" s="36">
        <v>1</v>
      </c>
      <c r="K100" s="33">
        <v>0</v>
      </c>
      <c r="L100" s="33">
        <v>0</v>
      </c>
      <c r="M100" s="29">
        <f t="shared" si="34"/>
        <v>1</v>
      </c>
      <c r="N100" s="35">
        <v>1.275</v>
      </c>
      <c r="O100" s="31">
        <v>0.5</v>
      </c>
      <c r="P100" s="37">
        <f t="shared" si="35"/>
        <v>4807.81873260885</v>
      </c>
      <c r="Q100" s="39"/>
      <c r="AK100" s="32">
        <v>2498</v>
      </c>
      <c r="AL100" s="21">
        <v>0.713</v>
      </c>
      <c r="AM100" s="33">
        <v>1</v>
      </c>
      <c r="AN100" s="33">
        <v>0</v>
      </c>
      <c r="AO100" s="34">
        <f t="shared" si="36"/>
        <v>1781.074</v>
      </c>
      <c r="AP100" s="35">
        <v>2.01</v>
      </c>
      <c r="AQ100" s="33">
        <v>1.94</v>
      </c>
      <c r="AR100" s="33">
        <v>0.93</v>
      </c>
      <c r="AS100" s="25">
        <f t="shared" si="37"/>
        <v>2.8042</v>
      </c>
      <c r="AT100" s="36">
        <v>1</v>
      </c>
      <c r="AU100" s="33">
        <v>0</v>
      </c>
      <c r="AV100" s="33">
        <v>0</v>
      </c>
      <c r="AW100" s="29">
        <f t="shared" si="38"/>
        <v>1</v>
      </c>
      <c r="AX100" s="35">
        <v>1.275</v>
      </c>
      <c r="AY100" s="31">
        <v>0.5</v>
      </c>
      <c r="AZ100" s="37">
        <f t="shared" si="39"/>
        <v>6399.81169042635</v>
      </c>
      <c r="BA100" s="39"/>
    </row>
    <row r="101" customHeight="1" spans="1:53">
      <c r="A101" s="32">
        <v>2498</v>
      </c>
      <c r="B101" s="21">
        <v>0.713</v>
      </c>
      <c r="C101" s="33">
        <v>1</v>
      </c>
      <c r="D101" s="33">
        <v>0</v>
      </c>
      <c r="E101" s="34">
        <f t="shared" si="32"/>
        <v>1781.074</v>
      </c>
      <c r="F101" s="35">
        <v>1.51</v>
      </c>
      <c r="G101" s="33">
        <v>1.94</v>
      </c>
      <c r="H101" s="33">
        <v>0.93</v>
      </c>
      <c r="I101" s="25">
        <f t="shared" si="33"/>
        <v>2.8042</v>
      </c>
      <c r="J101" s="36">
        <v>1</v>
      </c>
      <c r="K101" s="33">
        <v>0</v>
      </c>
      <c r="L101" s="33">
        <v>0</v>
      </c>
      <c r="M101" s="29">
        <f t="shared" si="34"/>
        <v>1</v>
      </c>
      <c r="N101" s="35">
        <v>1.275</v>
      </c>
      <c r="O101" s="31">
        <v>0.5</v>
      </c>
      <c r="P101" s="37">
        <f t="shared" si="35"/>
        <v>4807.81873260885</v>
      </c>
      <c r="Q101" s="39"/>
      <c r="AK101" s="32">
        <v>2498</v>
      </c>
      <c r="AL101" s="21">
        <v>0.713</v>
      </c>
      <c r="AM101" s="33">
        <v>1</v>
      </c>
      <c r="AN101" s="33">
        <v>0</v>
      </c>
      <c r="AO101" s="34">
        <f t="shared" si="36"/>
        <v>1781.074</v>
      </c>
      <c r="AP101" s="35">
        <v>2.01</v>
      </c>
      <c r="AQ101" s="33">
        <v>1.94</v>
      </c>
      <c r="AR101" s="33">
        <v>0.93</v>
      </c>
      <c r="AS101" s="25">
        <f t="shared" si="37"/>
        <v>2.8042</v>
      </c>
      <c r="AT101" s="36">
        <v>1</v>
      </c>
      <c r="AU101" s="33">
        <v>0</v>
      </c>
      <c r="AV101" s="33">
        <v>0</v>
      </c>
      <c r="AW101" s="29">
        <f t="shared" si="38"/>
        <v>1</v>
      </c>
      <c r="AX101" s="35">
        <v>1.275</v>
      </c>
      <c r="AY101" s="31">
        <v>0.5</v>
      </c>
      <c r="AZ101" s="37">
        <f t="shared" si="39"/>
        <v>6399.81169042635</v>
      </c>
      <c r="BA101" s="39"/>
    </row>
    <row r="102" customHeight="1" spans="1:53">
      <c r="A102" s="32">
        <v>2498</v>
      </c>
      <c r="B102" s="21">
        <v>0.713</v>
      </c>
      <c r="C102" s="33">
        <v>1</v>
      </c>
      <c r="D102" s="33">
        <v>0</v>
      </c>
      <c r="E102" s="34">
        <f t="shared" si="32"/>
        <v>1781.074</v>
      </c>
      <c r="F102" s="35">
        <v>1.51</v>
      </c>
      <c r="G102" s="33">
        <v>1.94</v>
      </c>
      <c r="H102" s="33">
        <v>0.93</v>
      </c>
      <c r="I102" s="25">
        <f t="shared" si="33"/>
        <v>2.8042</v>
      </c>
      <c r="J102" s="36">
        <v>1</v>
      </c>
      <c r="K102" s="33">
        <v>0</v>
      </c>
      <c r="L102" s="33">
        <v>0</v>
      </c>
      <c r="M102" s="29">
        <f t="shared" si="34"/>
        <v>1</v>
      </c>
      <c r="N102" s="35">
        <v>1.275</v>
      </c>
      <c r="O102" s="31">
        <v>0.5</v>
      </c>
      <c r="P102" s="37">
        <f t="shared" si="35"/>
        <v>4807.81873260885</v>
      </c>
      <c r="Q102" s="39"/>
      <c r="AK102" s="32">
        <v>2498</v>
      </c>
      <c r="AL102" s="21">
        <v>0.713</v>
      </c>
      <c r="AM102" s="33">
        <v>1</v>
      </c>
      <c r="AN102" s="33">
        <v>0</v>
      </c>
      <c r="AO102" s="34">
        <f t="shared" si="36"/>
        <v>1781.074</v>
      </c>
      <c r="AP102" s="35">
        <v>2.01</v>
      </c>
      <c r="AQ102" s="33">
        <v>1.94</v>
      </c>
      <c r="AR102" s="33">
        <v>0.93</v>
      </c>
      <c r="AS102" s="25">
        <f t="shared" si="37"/>
        <v>2.8042</v>
      </c>
      <c r="AT102" s="36">
        <v>1</v>
      </c>
      <c r="AU102" s="33">
        <v>0</v>
      </c>
      <c r="AV102" s="33">
        <v>0</v>
      </c>
      <c r="AW102" s="29">
        <f t="shared" si="38"/>
        <v>1</v>
      </c>
      <c r="AX102" s="35">
        <v>1.275</v>
      </c>
      <c r="AY102" s="31">
        <v>0.5</v>
      </c>
      <c r="AZ102" s="37">
        <f t="shared" si="39"/>
        <v>6399.81169042635</v>
      </c>
      <c r="BA102" s="39"/>
    </row>
    <row r="103" customHeight="1" spans="1:53">
      <c r="A103" s="32">
        <v>2498</v>
      </c>
      <c r="B103" s="21">
        <v>3.02</v>
      </c>
      <c r="C103" s="33">
        <v>1</v>
      </c>
      <c r="D103" s="33">
        <v>0</v>
      </c>
      <c r="E103" s="34">
        <f t="shared" si="32"/>
        <v>7543.96</v>
      </c>
      <c r="F103" s="35">
        <v>1.51</v>
      </c>
      <c r="G103" s="33">
        <v>1.94</v>
      </c>
      <c r="H103" s="33">
        <v>0.93</v>
      </c>
      <c r="I103" s="25">
        <f t="shared" si="33"/>
        <v>2.8042</v>
      </c>
      <c r="J103" s="36">
        <v>1</v>
      </c>
      <c r="K103" s="33">
        <v>0</v>
      </c>
      <c r="L103" s="33">
        <v>0</v>
      </c>
      <c r="M103" s="29">
        <f t="shared" si="34"/>
        <v>1</v>
      </c>
      <c r="N103" s="35">
        <v>1.275</v>
      </c>
      <c r="O103" s="31">
        <v>0.5</v>
      </c>
      <c r="P103" s="37">
        <f t="shared" si="35"/>
        <v>20364.113004879</v>
      </c>
      <c r="Q103" s="39"/>
      <c r="AK103" s="32">
        <v>2498</v>
      </c>
      <c r="AL103" s="21">
        <v>3.02</v>
      </c>
      <c r="AM103" s="33">
        <v>1</v>
      </c>
      <c r="AN103" s="33">
        <v>0</v>
      </c>
      <c r="AO103" s="34">
        <f t="shared" si="36"/>
        <v>7543.96</v>
      </c>
      <c r="AP103" s="35">
        <v>2.01</v>
      </c>
      <c r="AQ103" s="33">
        <v>1.94</v>
      </c>
      <c r="AR103" s="33">
        <v>0.93</v>
      </c>
      <c r="AS103" s="25">
        <f t="shared" si="37"/>
        <v>2.8042</v>
      </c>
      <c r="AT103" s="36">
        <v>1</v>
      </c>
      <c r="AU103" s="33">
        <v>0</v>
      </c>
      <c r="AV103" s="33">
        <v>0</v>
      </c>
      <c r="AW103" s="29">
        <f t="shared" si="38"/>
        <v>1</v>
      </c>
      <c r="AX103" s="35">
        <v>1.275</v>
      </c>
      <c r="AY103" s="31">
        <v>0.5</v>
      </c>
      <c r="AZ103" s="37">
        <f t="shared" si="39"/>
        <v>27107.196781329</v>
      </c>
      <c r="BA103" s="39"/>
    </row>
    <row r="104" customHeight="1" spans="1:53">
      <c r="A104" s="32">
        <v>2498</v>
      </c>
      <c r="B104" s="21">
        <v>3.02</v>
      </c>
      <c r="C104" s="33">
        <v>1</v>
      </c>
      <c r="D104" s="33">
        <v>0</v>
      </c>
      <c r="E104" s="34">
        <f t="shared" si="32"/>
        <v>7543.96</v>
      </c>
      <c r="F104" s="35">
        <v>1.51</v>
      </c>
      <c r="G104" s="33">
        <v>1.94</v>
      </c>
      <c r="H104" s="33">
        <v>0.93</v>
      </c>
      <c r="I104" s="25">
        <f t="shared" si="33"/>
        <v>2.8042</v>
      </c>
      <c r="J104" s="36">
        <v>1</v>
      </c>
      <c r="K104" s="33">
        <v>0</v>
      </c>
      <c r="L104" s="33">
        <v>0</v>
      </c>
      <c r="M104" s="29">
        <f t="shared" si="34"/>
        <v>1</v>
      </c>
      <c r="N104" s="35">
        <v>1.275</v>
      </c>
      <c r="O104" s="31">
        <v>0.5</v>
      </c>
      <c r="P104" s="37">
        <f t="shared" si="35"/>
        <v>20364.113004879</v>
      </c>
      <c r="Q104" s="39"/>
      <c r="AK104" s="32">
        <v>2498</v>
      </c>
      <c r="AL104" s="21">
        <v>3.02</v>
      </c>
      <c r="AM104" s="33">
        <v>1</v>
      </c>
      <c r="AN104" s="33">
        <v>0</v>
      </c>
      <c r="AO104" s="34">
        <f t="shared" si="36"/>
        <v>7543.96</v>
      </c>
      <c r="AP104" s="35">
        <v>2.01</v>
      </c>
      <c r="AQ104" s="33">
        <v>1.94</v>
      </c>
      <c r="AR104" s="33">
        <v>0.93</v>
      </c>
      <c r="AS104" s="25">
        <f t="shared" si="37"/>
        <v>2.8042</v>
      </c>
      <c r="AT104" s="36">
        <v>1</v>
      </c>
      <c r="AU104" s="33">
        <v>0</v>
      </c>
      <c r="AV104" s="33">
        <v>0</v>
      </c>
      <c r="AW104" s="29">
        <f t="shared" si="38"/>
        <v>1</v>
      </c>
      <c r="AX104" s="35">
        <v>1.275</v>
      </c>
      <c r="AY104" s="31">
        <v>0.5</v>
      </c>
      <c r="AZ104" s="37">
        <f t="shared" si="39"/>
        <v>27107.196781329</v>
      </c>
      <c r="BA104" s="39"/>
    </row>
    <row r="105" customHeight="1" spans="1:53">
      <c r="A105" s="32">
        <v>2498</v>
      </c>
      <c r="B105" s="21">
        <v>3.02</v>
      </c>
      <c r="C105" s="33">
        <v>1</v>
      </c>
      <c r="D105" s="33">
        <v>0</v>
      </c>
      <c r="E105" s="34">
        <f t="shared" si="32"/>
        <v>7543.96</v>
      </c>
      <c r="F105" s="35">
        <v>1.51</v>
      </c>
      <c r="G105" s="33">
        <v>1.94</v>
      </c>
      <c r="H105" s="33">
        <v>0.93</v>
      </c>
      <c r="I105" s="25">
        <f t="shared" si="33"/>
        <v>2.8042</v>
      </c>
      <c r="J105" s="36">
        <v>1</v>
      </c>
      <c r="K105" s="33">
        <v>0</v>
      </c>
      <c r="L105" s="33">
        <v>0</v>
      </c>
      <c r="M105" s="29">
        <f t="shared" si="34"/>
        <v>1</v>
      </c>
      <c r="N105" s="35">
        <v>1.275</v>
      </c>
      <c r="O105" s="31">
        <v>0.5</v>
      </c>
      <c r="P105" s="37">
        <f t="shared" si="35"/>
        <v>20364.113004879</v>
      </c>
      <c r="Q105" s="39"/>
      <c r="AK105" s="32">
        <v>2498</v>
      </c>
      <c r="AL105" s="21">
        <v>3.02</v>
      </c>
      <c r="AM105" s="33">
        <v>1</v>
      </c>
      <c r="AN105" s="33">
        <v>0</v>
      </c>
      <c r="AO105" s="34">
        <f t="shared" si="36"/>
        <v>7543.96</v>
      </c>
      <c r="AP105" s="35">
        <v>2.01</v>
      </c>
      <c r="AQ105" s="33">
        <v>1.94</v>
      </c>
      <c r="AR105" s="33">
        <v>0.93</v>
      </c>
      <c r="AS105" s="25">
        <f t="shared" si="37"/>
        <v>2.8042</v>
      </c>
      <c r="AT105" s="36">
        <v>1</v>
      </c>
      <c r="AU105" s="33">
        <v>0</v>
      </c>
      <c r="AV105" s="33">
        <v>0</v>
      </c>
      <c r="AW105" s="29">
        <f t="shared" si="38"/>
        <v>1</v>
      </c>
      <c r="AX105" s="35">
        <v>1.275</v>
      </c>
      <c r="AY105" s="31">
        <v>0.5</v>
      </c>
      <c r="AZ105" s="37">
        <f t="shared" si="39"/>
        <v>27107.196781329</v>
      </c>
      <c r="BA105" s="39"/>
    </row>
    <row r="106" customHeight="1" spans="1:53">
      <c r="A106" s="32">
        <v>2498</v>
      </c>
      <c r="B106" s="21">
        <v>3.02</v>
      </c>
      <c r="C106" s="33">
        <v>1</v>
      </c>
      <c r="D106" s="33">
        <v>0</v>
      </c>
      <c r="E106" s="34">
        <f t="shared" si="32"/>
        <v>7543.96</v>
      </c>
      <c r="F106" s="35">
        <v>1.51</v>
      </c>
      <c r="G106" s="33">
        <v>1.94</v>
      </c>
      <c r="H106" s="33">
        <v>0.93</v>
      </c>
      <c r="I106" s="25">
        <f t="shared" si="33"/>
        <v>2.8042</v>
      </c>
      <c r="J106" s="36">
        <v>1</v>
      </c>
      <c r="K106" s="33">
        <v>0</v>
      </c>
      <c r="L106" s="33">
        <v>0</v>
      </c>
      <c r="M106" s="29">
        <f t="shared" si="34"/>
        <v>1</v>
      </c>
      <c r="N106" s="35">
        <v>1.275</v>
      </c>
      <c r="O106" s="31">
        <v>0.5</v>
      </c>
      <c r="P106" s="37">
        <f t="shared" si="35"/>
        <v>20364.113004879</v>
      </c>
      <c r="Q106" s="39"/>
      <c r="AK106" s="32">
        <v>2498</v>
      </c>
      <c r="AL106" s="21">
        <v>3.02</v>
      </c>
      <c r="AM106" s="33">
        <v>1</v>
      </c>
      <c r="AN106" s="33">
        <v>0</v>
      </c>
      <c r="AO106" s="34">
        <f t="shared" si="36"/>
        <v>7543.96</v>
      </c>
      <c r="AP106" s="35">
        <v>2.01</v>
      </c>
      <c r="AQ106" s="33">
        <v>1.94</v>
      </c>
      <c r="AR106" s="33">
        <v>0.93</v>
      </c>
      <c r="AS106" s="25">
        <f t="shared" si="37"/>
        <v>2.8042</v>
      </c>
      <c r="AT106" s="36">
        <v>1</v>
      </c>
      <c r="AU106" s="33">
        <v>0</v>
      </c>
      <c r="AV106" s="33">
        <v>0</v>
      </c>
      <c r="AW106" s="29">
        <f t="shared" si="38"/>
        <v>1</v>
      </c>
      <c r="AX106" s="35">
        <v>1.275</v>
      </c>
      <c r="AY106" s="31">
        <v>0.5</v>
      </c>
      <c r="AZ106" s="37">
        <f t="shared" si="39"/>
        <v>27107.196781329</v>
      </c>
      <c r="BA106" s="39"/>
    </row>
    <row r="107" customHeight="1" spans="1:53">
      <c r="A107" s="32">
        <v>2498</v>
      </c>
      <c r="B107" s="21">
        <v>3.02</v>
      </c>
      <c r="C107" s="33">
        <v>1</v>
      </c>
      <c r="D107" s="33">
        <v>0</v>
      </c>
      <c r="E107" s="34">
        <f t="shared" si="32"/>
        <v>7543.96</v>
      </c>
      <c r="F107" s="35">
        <v>1.51</v>
      </c>
      <c r="G107" s="33">
        <v>1.94</v>
      </c>
      <c r="H107" s="33">
        <v>0.93</v>
      </c>
      <c r="I107" s="25">
        <f t="shared" si="33"/>
        <v>2.8042</v>
      </c>
      <c r="J107" s="36">
        <v>1</v>
      </c>
      <c r="K107" s="33">
        <v>0</v>
      </c>
      <c r="L107" s="33">
        <v>0</v>
      </c>
      <c r="M107" s="29">
        <f t="shared" si="34"/>
        <v>1</v>
      </c>
      <c r="N107" s="35">
        <v>1.275</v>
      </c>
      <c r="O107" s="31">
        <v>0.5</v>
      </c>
      <c r="P107" s="37">
        <f t="shared" si="35"/>
        <v>20364.113004879</v>
      </c>
      <c r="Q107" s="39"/>
      <c r="AK107" s="32">
        <v>2498</v>
      </c>
      <c r="AL107" s="21">
        <v>3.02</v>
      </c>
      <c r="AM107" s="33">
        <v>1</v>
      </c>
      <c r="AN107" s="33">
        <v>0</v>
      </c>
      <c r="AO107" s="34">
        <f t="shared" si="36"/>
        <v>7543.96</v>
      </c>
      <c r="AP107" s="35">
        <v>2.01</v>
      </c>
      <c r="AQ107" s="33">
        <v>1.94</v>
      </c>
      <c r="AR107" s="33">
        <v>0.93</v>
      </c>
      <c r="AS107" s="25">
        <f t="shared" si="37"/>
        <v>2.8042</v>
      </c>
      <c r="AT107" s="36">
        <v>1</v>
      </c>
      <c r="AU107" s="33">
        <v>0</v>
      </c>
      <c r="AV107" s="33">
        <v>0</v>
      </c>
      <c r="AW107" s="29">
        <f t="shared" si="38"/>
        <v>1</v>
      </c>
      <c r="AX107" s="35">
        <v>1.275</v>
      </c>
      <c r="AY107" s="31">
        <v>0.5</v>
      </c>
      <c r="AZ107" s="37">
        <f t="shared" si="39"/>
        <v>27107.196781329</v>
      </c>
      <c r="BA107" s="39"/>
    </row>
    <row r="108" customHeight="1" spans="1:53">
      <c r="A108" s="32">
        <v>2498</v>
      </c>
      <c r="B108" s="21">
        <v>3.02</v>
      </c>
      <c r="C108" s="33">
        <v>1</v>
      </c>
      <c r="D108" s="33">
        <v>0</v>
      </c>
      <c r="E108" s="34">
        <f t="shared" si="32"/>
        <v>7543.96</v>
      </c>
      <c r="F108" s="35">
        <v>1.51</v>
      </c>
      <c r="G108" s="33">
        <v>1.94</v>
      </c>
      <c r="H108" s="33">
        <v>0.93</v>
      </c>
      <c r="I108" s="25">
        <f t="shared" si="33"/>
        <v>2.8042</v>
      </c>
      <c r="J108" s="36">
        <v>1</v>
      </c>
      <c r="K108" s="33">
        <v>0</v>
      </c>
      <c r="L108" s="33">
        <v>0</v>
      </c>
      <c r="M108" s="29">
        <f t="shared" si="34"/>
        <v>1</v>
      </c>
      <c r="N108" s="35">
        <v>1.275</v>
      </c>
      <c r="O108" s="31">
        <v>0.5</v>
      </c>
      <c r="P108" s="37">
        <f t="shared" si="35"/>
        <v>20364.113004879</v>
      </c>
      <c r="Q108" s="39"/>
      <c r="AK108" s="32">
        <v>2498</v>
      </c>
      <c r="AL108" s="21">
        <v>3.02</v>
      </c>
      <c r="AM108" s="33">
        <v>1</v>
      </c>
      <c r="AN108" s="33">
        <v>0</v>
      </c>
      <c r="AO108" s="34">
        <f t="shared" si="36"/>
        <v>7543.96</v>
      </c>
      <c r="AP108" s="35">
        <v>2.01</v>
      </c>
      <c r="AQ108" s="33">
        <v>1.94</v>
      </c>
      <c r="AR108" s="33">
        <v>0.93</v>
      </c>
      <c r="AS108" s="25">
        <f t="shared" si="37"/>
        <v>2.8042</v>
      </c>
      <c r="AT108" s="36">
        <v>1</v>
      </c>
      <c r="AU108" s="33">
        <v>0</v>
      </c>
      <c r="AV108" s="33">
        <v>0</v>
      </c>
      <c r="AW108" s="29">
        <f t="shared" si="38"/>
        <v>1</v>
      </c>
      <c r="AX108" s="35">
        <v>1.275</v>
      </c>
      <c r="AY108" s="31">
        <v>0.5</v>
      </c>
      <c r="AZ108" s="37">
        <f t="shared" si="39"/>
        <v>27107.196781329</v>
      </c>
      <c r="BA108" s="39"/>
    </row>
    <row r="109" customHeight="1" spans="1:53">
      <c r="A109" s="32">
        <v>2498</v>
      </c>
      <c r="B109" s="21">
        <v>3.02</v>
      </c>
      <c r="C109" s="33">
        <v>1</v>
      </c>
      <c r="D109" s="33">
        <v>0</v>
      </c>
      <c r="E109" s="34">
        <f t="shared" si="32"/>
        <v>7543.96</v>
      </c>
      <c r="F109" s="35">
        <v>1.51</v>
      </c>
      <c r="G109" s="33">
        <v>1.94</v>
      </c>
      <c r="H109" s="33">
        <v>0.93</v>
      </c>
      <c r="I109" s="25">
        <f t="shared" si="33"/>
        <v>2.8042</v>
      </c>
      <c r="J109" s="36">
        <v>1</v>
      </c>
      <c r="K109" s="33">
        <v>0</v>
      </c>
      <c r="L109" s="33">
        <v>0</v>
      </c>
      <c r="M109" s="29">
        <f t="shared" si="34"/>
        <v>1</v>
      </c>
      <c r="N109" s="35">
        <v>1.275</v>
      </c>
      <c r="O109" s="31">
        <v>0.5</v>
      </c>
      <c r="P109" s="37">
        <f t="shared" si="35"/>
        <v>20364.113004879</v>
      </c>
      <c r="Q109" s="39"/>
      <c r="AK109" s="32">
        <v>2498</v>
      </c>
      <c r="AL109" s="21">
        <v>3.02</v>
      </c>
      <c r="AM109" s="33">
        <v>1</v>
      </c>
      <c r="AN109" s="33">
        <v>0</v>
      </c>
      <c r="AO109" s="34">
        <f t="shared" si="36"/>
        <v>7543.96</v>
      </c>
      <c r="AP109" s="35">
        <v>2.01</v>
      </c>
      <c r="AQ109" s="33">
        <v>1.94</v>
      </c>
      <c r="AR109" s="33">
        <v>0.93</v>
      </c>
      <c r="AS109" s="25">
        <f t="shared" si="37"/>
        <v>2.8042</v>
      </c>
      <c r="AT109" s="36">
        <v>1</v>
      </c>
      <c r="AU109" s="33">
        <v>0</v>
      </c>
      <c r="AV109" s="33">
        <v>0</v>
      </c>
      <c r="AW109" s="29">
        <f t="shared" si="38"/>
        <v>1</v>
      </c>
      <c r="AX109" s="35">
        <v>1.275</v>
      </c>
      <c r="AY109" s="31">
        <v>0.5</v>
      </c>
      <c r="AZ109" s="37">
        <f t="shared" si="39"/>
        <v>27107.196781329</v>
      </c>
      <c r="BA109" s="39"/>
    </row>
    <row r="110" customHeight="1" spans="1:53">
      <c r="A110" s="32">
        <v>2498</v>
      </c>
      <c r="B110" s="21">
        <v>3.02</v>
      </c>
      <c r="C110" s="33">
        <v>1</v>
      </c>
      <c r="D110" s="33">
        <v>0</v>
      </c>
      <c r="E110" s="34">
        <f t="shared" si="32"/>
        <v>7543.96</v>
      </c>
      <c r="F110" s="35">
        <v>1.51</v>
      </c>
      <c r="G110" s="33">
        <v>1.94</v>
      </c>
      <c r="H110" s="33">
        <v>0.93</v>
      </c>
      <c r="I110" s="25">
        <f t="shared" si="33"/>
        <v>2.8042</v>
      </c>
      <c r="J110" s="36">
        <v>1</v>
      </c>
      <c r="K110" s="33">
        <v>0</v>
      </c>
      <c r="L110" s="33">
        <v>0</v>
      </c>
      <c r="M110" s="29">
        <f t="shared" si="34"/>
        <v>1</v>
      </c>
      <c r="N110" s="35">
        <v>1.275</v>
      </c>
      <c r="O110" s="31">
        <v>0.5</v>
      </c>
      <c r="P110" s="37">
        <f t="shared" si="35"/>
        <v>20364.113004879</v>
      </c>
      <c r="Q110" s="39"/>
      <c r="AK110" s="32">
        <v>2498</v>
      </c>
      <c r="AL110" s="21">
        <v>3.02</v>
      </c>
      <c r="AM110" s="33">
        <v>1</v>
      </c>
      <c r="AN110" s="33">
        <v>0</v>
      </c>
      <c r="AO110" s="34">
        <f t="shared" si="36"/>
        <v>7543.96</v>
      </c>
      <c r="AP110" s="35">
        <v>2.01</v>
      </c>
      <c r="AQ110" s="33">
        <v>1.94</v>
      </c>
      <c r="AR110" s="33">
        <v>0.93</v>
      </c>
      <c r="AS110" s="25">
        <f t="shared" si="37"/>
        <v>2.8042</v>
      </c>
      <c r="AT110" s="36">
        <v>1</v>
      </c>
      <c r="AU110" s="33">
        <v>0</v>
      </c>
      <c r="AV110" s="33">
        <v>0</v>
      </c>
      <c r="AW110" s="29">
        <f t="shared" si="38"/>
        <v>1</v>
      </c>
      <c r="AX110" s="35">
        <v>1.275</v>
      </c>
      <c r="AY110" s="31">
        <v>0.5</v>
      </c>
      <c r="AZ110" s="37">
        <f t="shared" si="39"/>
        <v>27107.196781329</v>
      </c>
      <c r="BA110" s="39"/>
    </row>
    <row r="111" customHeight="1" spans="1:53">
      <c r="A111" s="32">
        <v>2498</v>
      </c>
      <c r="B111" s="21">
        <v>3.02</v>
      </c>
      <c r="C111" s="33">
        <v>1</v>
      </c>
      <c r="D111" s="33">
        <v>0</v>
      </c>
      <c r="E111" s="34">
        <f t="shared" si="32"/>
        <v>7543.96</v>
      </c>
      <c r="F111" s="35">
        <v>1.51</v>
      </c>
      <c r="G111" s="33">
        <v>1.94</v>
      </c>
      <c r="H111" s="33">
        <v>0.93</v>
      </c>
      <c r="I111" s="25">
        <f t="shared" si="33"/>
        <v>2.8042</v>
      </c>
      <c r="J111" s="36">
        <v>1</v>
      </c>
      <c r="K111" s="33">
        <v>0</v>
      </c>
      <c r="L111" s="33">
        <v>0</v>
      </c>
      <c r="M111" s="29">
        <f t="shared" si="34"/>
        <v>1</v>
      </c>
      <c r="N111" s="35">
        <v>1.275</v>
      </c>
      <c r="O111" s="31">
        <v>0.5</v>
      </c>
      <c r="P111" s="37">
        <f t="shared" si="35"/>
        <v>20364.113004879</v>
      </c>
      <c r="Q111" s="39"/>
      <c r="AK111" s="32">
        <v>2498</v>
      </c>
      <c r="AL111" s="21">
        <v>3.02</v>
      </c>
      <c r="AM111" s="33">
        <v>1</v>
      </c>
      <c r="AN111" s="33">
        <v>0</v>
      </c>
      <c r="AO111" s="34">
        <f t="shared" si="36"/>
        <v>7543.96</v>
      </c>
      <c r="AP111" s="35">
        <v>2.01</v>
      </c>
      <c r="AQ111" s="33">
        <v>1.94</v>
      </c>
      <c r="AR111" s="33">
        <v>0.93</v>
      </c>
      <c r="AS111" s="25">
        <f t="shared" si="37"/>
        <v>2.8042</v>
      </c>
      <c r="AT111" s="36">
        <v>1</v>
      </c>
      <c r="AU111" s="33">
        <v>0</v>
      </c>
      <c r="AV111" s="33">
        <v>0</v>
      </c>
      <c r="AW111" s="29">
        <f t="shared" si="38"/>
        <v>1</v>
      </c>
      <c r="AX111" s="35">
        <v>1.275</v>
      </c>
      <c r="AY111" s="31">
        <v>0.5</v>
      </c>
      <c r="AZ111" s="37">
        <f t="shared" si="39"/>
        <v>27107.196781329</v>
      </c>
      <c r="BA111" s="39"/>
    </row>
    <row r="112" customHeight="1" spans="1:53">
      <c r="A112" s="32">
        <v>2498</v>
      </c>
      <c r="B112" s="21">
        <v>3.02</v>
      </c>
      <c r="C112" s="33">
        <v>1</v>
      </c>
      <c r="D112" s="33">
        <v>0</v>
      </c>
      <c r="E112" s="34">
        <f t="shared" si="32"/>
        <v>7543.96</v>
      </c>
      <c r="F112" s="35">
        <v>1.51</v>
      </c>
      <c r="G112" s="33">
        <v>1.94</v>
      </c>
      <c r="H112" s="33">
        <v>0.93</v>
      </c>
      <c r="I112" s="25">
        <f t="shared" si="33"/>
        <v>2.8042</v>
      </c>
      <c r="J112" s="36">
        <v>1</v>
      </c>
      <c r="K112" s="33">
        <v>0</v>
      </c>
      <c r="L112" s="33">
        <v>0</v>
      </c>
      <c r="M112" s="29">
        <f t="shared" si="34"/>
        <v>1</v>
      </c>
      <c r="N112" s="35">
        <v>1.275</v>
      </c>
      <c r="O112" s="31">
        <v>0.5</v>
      </c>
      <c r="P112" s="37">
        <f t="shared" si="35"/>
        <v>20364.113004879</v>
      </c>
      <c r="Q112" s="39"/>
      <c r="AK112" s="32">
        <v>2498</v>
      </c>
      <c r="AL112" s="21">
        <v>3.02</v>
      </c>
      <c r="AM112" s="33">
        <v>1</v>
      </c>
      <c r="AN112" s="33">
        <v>0</v>
      </c>
      <c r="AO112" s="34">
        <f t="shared" si="36"/>
        <v>7543.96</v>
      </c>
      <c r="AP112" s="35">
        <v>2.01</v>
      </c>
      <c r="AQ112" s="33">
        <v>1.94</v>
      </c>
      <c r="AR112" s="33">
        <v>0.93</v>
      </c>
      <c r="AS112" s="25">
        <f t="shared" si="37"/>
        <v>2.8042</v>
      </c>
      <c r="AT112" s="36">
        <v>1</v>
      </c>
      <c r="AU112" s="33">
        <v>0</v>
      </c>
      <c r="AV112" s="33">
        <v>0</v>
      </c>
      <c r="AW112" s="29">
        <f t="shared" si="38"/>
        <v>1</v>
      </c>
      <c r="AX112" s="35">
        <v>1.275</v>
      </c>
      <c r="AY112" s="31">
        <v>0.5</v>
      </c>
      <c r="AZ112" s="37">
        <f t="shared" si="39"/>
        <v>27107.196781329</v>
      </c>
      <c r="BA112" s="39"/>
    </row>
    <row r="113" customHeight="1" spans="1:53">
      <c r="A113" s="32">
        <v>2498</v>
      </c>
      <c r="B113" s="21">
        <v>6</v>
      </c>
      <c r="C113" s="33">
        <v>1</v>
      </c>
      <c r="D113" s="33">
        <v>0</v>
      </c>
      <c r="E113" s="34">
        <f t="shared" si="32"/>
        <v>14988</v>
      </c>
      <c r="F113" s="35">
        <v>1.51</v>
      </c>
      <c r="G113" s="33">
        <v>1.94</v>
      </c>
      <c r="H113" s="33">
        <v>0.93</v>
      </c>
      <c r="I113" s="25">
        <f t="shared" si="33"/>
        <v>2.8042</v>
      </c>
      <c r="J113" s="36">
        <v>1</v>
      </c>
      <c r="K113" s="33">
        <v>0</v>
      </c>
      <c r="L113" s="33">
        <v>0</v>
      </c>
      <c r="M113" s="29">
        <f t="shared" si="34"/>
        <v>1</v>
      </c>
      <c r="N113" s="35">
        <v>1.275</v>
      </c>
      <c r="O113" s="31">
        <v>0.5</v>
      </c>
      <c r="P113" s="37">
        <f t="shared" si="35"/>
        <v>40458.5026587</v>
      </c>
      <c r="Q113" s="39"/>
      <c r="AK113" s="32">
        <v>2498</v>
      </c>
      <c r="AL113" s="21">
        <v>6</v>
      </c>
      <c r="AM113" s="33">
        <v>1</v>
      </c>
      <c r="AN113" s="33">
        <v>0</v>
      </c>
      <c r="AO113" s="34">
        <f t="shared" si="36"/>
        <v>14988</v>
      </c>
      <c r="AP113" s="35">
        <v>2.01</v>
      </c>
      <c r="AQ113" s="33">
        <v>1.94</v>
      </c>
      <c r="AR113" s="33">
        <v>0.93</v>
      </c>
      <c r="AS113" s="25">
        <f t="shared" si="37"/>
        <v>2.8042</v>
      </c>
      <c r="AT113" s="36">
        <v>1</v>
      </c>
      <c r="AU113" s="33">
        <v>0</v>
      </c>
      <c r="AV113" s="33">
        <v>0</v>
      </c>
      <c r="AW113" s="29">
        <f t="shared" si="38"/>
        <v>1</v>
      </c>
      <c r="AX113" s="35">
        <v>1.275</v>
      </c>
      <c r="AY113" s="31">
        <v>0.5</v>
      </c>
      <c r="AZ113" s="37">
        <f t="shared" si="39"/>
        <v>53855.3578437</v>
      </c>
      <c r="BA113" s="39"/>
    </row>
    <row r="114" customHeight="1" spans="1:53">
      <c r="A114" s="32">
        <v>2498</v>
      </c>
      <c r="B114" s="21">
        <v>6</v>
      </c>
      <c r="C114" s="33">
        <v>1</v>
      </c>
      <c r="D114" s="33">
        <v>0</v>
      </c>
      <c r="E114" s="34">
        <f t="shared" si="32"/>
        <v>14988</v>
      </c>
      <c r="F114" s="35">
        <v>1.51</v>
      </c>
      <c r="G114" s="33">
        <v>1.94</v>
      </c>
      <c r="H114" s="33">
        <v>0.93</v>
      </c>
      <c r="I114" s="25">
        <f t="shared" si="33"/>
        <v>2.8042</v>
      </c>
      <c r="J114" s="36">
        <v>1</v>
      </c>
      <c r="K114" s="33">
        <v>0</v>
      </c>
      <c r="L114" s="33">
        <v>0</v>
      </c>
      <c r="M114" s="29">
        <f t="shared" si="34"/>
        <v>1</v>
      </c>
      <c r="N114" s="35">
        <v>1.275</v>
      </c>
      <c r="O114" s="31">
        <v>0.5</v>
      </c>
      <c r="P114" s="37">
        <f t="shared" si="35"/>
        <v>40458.5026587</v>
      </c>
      <c r="Q114" s="39"/>
      <c r="AK114" s="32">
        <v>2498</v>
      </c>
      <c r="AL114" s="21">
        <v>6</v>
      </c>
      <c r="AM114" s="33">
        <v>1</v>
      </c>
      <c r="AN114" s="33">
        <v>0</v>
      </c>
      <c r="AO114" s="34">
        <f t="shared" si="36"/>
        <v>14988</v>
      </c>
      <c r="AP114" s="35">
        <v>2.01</v>
      </c>
      <c r="AQ114" s="33">
        <v>1.94</v>
      </c>
      <c r="AR114" s="33">
        <v>0.93</v>
      </c>
      <c r="AS114" s="25">
        <f t="shared" si="37"/>
        <v>2.8042</v>
      </c>
      <c r="AT114" s="36">
        <v>1</v>
      </c>
      <c r="AU114" s="33">
        <v>0</v>
      </c>
      <c r="AV114" s="33">
        <v>0</v>
      </c>
      <c r="AW114" s="29">
        <f t="shared" si="38"/>
        <v>1</v>
      </c>
      <c r="AX114" s="35">
        <v>1.275</v>
      </c>
      <c r="AY114" s="31">
        <v>0.5</v>
      </c>
      <c r="AZ114" s="37">
        <f t="shared" si="39"/>
        <v>53855.3578437</v>
      </c>
      <c r="BA114" s="39"/>
    </row>
    <row r="115" customHeight="1" spans="1:53">
      <c r="A115" s="32">
        <v>2498</v>
      </c>
      <c r="B115" s="21">
        <v>6</v>
      </c>
      <c r="C115" s="33">
        <v>1</v>
      </c>
      <c r="D115" s="33">
        <v>0</v>
      </c>
      <c r="E115" s="34">
        <f t="shared" si="32"/>
        <v>14988</v>
      </c>
      <c r="F115" s="35">
        <v>1.51</v>
      </c>
      <c r="G115" s="33">
        <v>1.94</v>
      </c>
      <c r="H115" s="33">
        <v>0.93</v>
      </c>
      <c r="I115" s="25">
        <f t="shared" si="33"/>
        <v>2.8042</v>
      </c>
      <c r="J115" s="36">
        <v>1</v>
      </c>
      <c r="K115" s="33">
        <v>0</v>
      </c>
      <c r="L115" s="33">
        <v>0</v>
      </c>
      <c r="M115" s="29">
        <f t="shared" si="34"/>
        <v>1</v>
      </c>
      <c r="N115" s="35">
        <v>1.275</v>
      </c>
      <c r="O115" s="31">
        <v>0.5</v>
      </c>
      <c r="P115" s="37">
        <f t="shared" si="35"/>
        <v>40458.5026587</v>
      </c>
      <c r="Q115" s="39"/>
      <c r="AK115" s="32">
        <v>2498</v>
      </c>
      <c r="AL115" s="21">
        <v>6</v>
      </c>
      <c r="AM115" s="33">
        <v>1</v>
      </c>
      <c r="AN115" s="33">
        <v>0</v>
      </c>
      <c r="AO115" s="34">
        <f t="shared" si="36"/>
        <v>14988</v>
      </c>
      <c r="AP115" s="35">
        <v>2.01</v>
      </c>
      <c r="AQ115" s="33">
        <v>1.94</v>
      </c>
      <c r="AR115" s="33">
        <v>0.93</v>
      </c>
      <c r="AS115" s="25">
        <f t="shared" si="37"/>
        <v>2.8042</v>
      </c>
      <c r="AT115" s="36">
        <v>1</v>
      </c>
      <c r="AU115" s="33">
        <v>0</v>
      </c>
      <c r="AV115" s="33">
        <v>0</v>
      </c>
      <c r="AW115" s="29">
        <f t="shared" si="38"/>
        <v>1</v>
      </c>
      <c r="AX115" s="35">
        <v>1.275</v>
      </c>
      <c r="AY115" s="31">
        <v>0.5</v>
      </c>
      <c r="AZ115" s="37">
        <f t="shared" si="39"/>
        <v>53855.3578437</v>
      </c>
      <c r="BA115" s="39"/>
    </row>
    <row r="116" customHeight="1" spans="1:53">
      <c r="A116" s="32">
        <v>2498</v>
      </c>
      <c r="B116" s="21">
        <v>6</v>
      </c>
      <c r="C116" s="33">
        <v>1</v>
      </c>
      <c r="D116" s="33">
        <v>0</v>
      </c>
      <c r="E116" s="34">
        <f t="shared" si="32"/>
        <v>14988</v>
      </c>
      <c r="F116" s="35">
        <v>1.51</v>
      </c>
      <c r="G116" s="33">
        <v>1.94</v>
      </c>
      <c r="H116" s="33">
        <v>0.93</v>
      </c>
      <c r="I116" s="25">
        <f t="shared" si="33"/>
        <v>2.8042</v>
      </c>
      <c r="J116" s="36">
        <v>1</v>
      </c>
      <c r="K116" s="33">
        <v>0</v>
      </c>
      <c r="L116" s="33">
        <v>0</v>
      </c>
      <c r="M116" s="29">
        <f t="shared" si="34"/>
        <v>1</v>
      </c>
      <c r="N116" s="35">
        <v>1.275</v>
      </c>
      <c r="O116" s="31">
        <v>0.5</v>
      </c>
      <c r="P116" s="37">
        <f t="shared" si="35"/>
        <v>40458.5026587</v>
      </c>
      <c r="Q116" s="39"/>
      <c r="AK116" s="32">
        <v>2498</v>
      </c>
      <c r="AL116" s="21">
        <v>6</v>
      </c>
      <c r="AM116" s="33">
        <v>1</v>
      </c>
      <c r="AN116" s="33">
        <v>0</v>
      </c>
      <c r="AO116" s="34">
        <f t="shared" si="36"/>
        <v>14988</v>
      </c>
      <c r="AP116" s="35">
        <v>2.01</v>
      </c>
      <c r="AQ116" s="33">
        <v>1.94</v>
      </c>
      <c r="AR116" s="33">
        <v>0.93</v>
      </c>
      <c r="AS116" s="25">
        <f t="shared" si="37"/>
        <v>2.8042</v>
      </c>
      <c r="AT116" s="36">
        <v>1</v>
      </c>
      <c r="AU116" s="33">
        <v>0</v>
      </c>
      <c r="AV116" s="33">
        <v>0</v>
      </c>
      <c r="AW116" s="29">
        <f t="shared" si="38"/>
        <v>1</v>
      </c>
      <c r="AX116" s="35">
        <v>1.275</v>
      </c>
      <c r="AY116" s="31">
        <v>0.5</v>
      </c>
      <c r="AZ116" s="37">
        <f t="shared" si="39"/>
        <v>53855.3578437</v>
      </c>
      <c r="BA116" s="39"/>
    </row>
    <row r="117" customHeight="1" spans="1:53">
      <c r="A117" s="32">
        <v>2498</v>
      </c>
      <c r="B117" s="21">
        <v>6</v>
      </c>
      <c r="C117" s="33">
        <v>1</v>
      </c>
      <c r="D117" s="33">
        <v>0</v>
      </c>
      <c r="E117" s="34">
        <f t="shared" si="32"/>
        <v>14988</v>
      </c>
      <c r="F117" s="35">
        <v>1.51</v>
      </c>
      <c r="G117" s="33">
        <v>1.94</v>
      </c>
      <c r="H117" s="33">
        <v>0.93</v>
      </c>
      <c r="I117" s="25">
        <f t="shared" si="33"/>
        <v>2.8042</v>
      </c>
      <c r="J117" s="36">
        <v>1</v>
      </c>
      <c r="K117" s="33">
        <v>0</v>
      </c>
      <c r="L117" s="33">
        <v>0</v>
      </c>
      <c r="M117" s="29">
        <f t="shared" si="34"/>
        <v>1</v>
      </c>
      <c r="N117" s="35">
        <v>1.275</v>
      </c>
      <c r="O117" s="31">
        <v>0.5</v>
      </c>
      <c r="P117" s="37">
        <f t="shared" si="35"/>
        <v>40458.5026587</v>
      </c>
      <c r="Q117" s="39"/>
      <c r="AK117" s="32">
        <v>2498</v>
      </c>
      <c r="AL117" s="21">
        <v>6</v>
      </c>
      <c r="AM117" s="33">
        <v>1</v>
      </c>
      <c r="AN117" s="33">
        <v>0</v>
      </c>
      <c r="AO117" s="34">
        <f t="shared" si="36"/>
        <v>14988</v>
      </c>
      <c r="AP117" s="35">
        <v>2.01</v>
      </c>
      <c r="AQ117" s="33">
        <v>1.94</v>
      </c>
      <c r="AR117" s="33">
        <v>0.93</v>
      </c>
      <c r="AS117" s="25">
        <f t="shared" si="37"/>
        <v>2.8042</v>
      </c>
      <c r="AT117" s="36">
        <v>1</v>
      </c>
      <c r="AU117" s="33">
        <v>0</v>
      </c>
      <c r="AV117" s="33">
        <v>0</v>
      </c>
      <c r="AW117" s="29">
        <f t="shared" si="38"/>
        <v>1</v>
      </c>
      <c r="AX117" s="35">
        <v>1.275</v>
      </c>
      <c r="AY117" s="31">
        <v>0.5</v>
      </c>
      <c r="AZ117" s="37">
        <f t="shared" si="39"/>
        <v>53855.3578437</v>
      </c>
      <c r="BA117" s="39"/>
    </row>
    <row r="118" customHeight="1" spans="1:53">
      <c r="A118" s="40" t="s">
        <v>43</v>
      </c>
      <c r="B118" s="41"/>
      <c r="C118" s="41"/>
      <c r="D118" s="41"/>
      <c r="E118" s="41"/>
      <c r="F118" s="41"/>
      <c r="G118" s="41"/>
      <c r="H118" s="42">
        <f>SUM(P99:P117)</f>
        <v>425164.918272725</v>
      </c>
      <c r="I118" s="43"/>
      <c r="J118" s="43"/>
      <c r="K118" s="43"/>
      <c r="L118" s="43"/>
      <c r="M118" s="43"/>
      <c r="N118" s="43"/>
      <c r="O118" s="43"/>
      <c r="P118" s="44"/>
      <c r="Q118" s="45"/>
      <c r="AK118" s="40" t="s">
        <v>44</v>
      </c>
      <c r="AL118" s="41"/>
      <c r="AM118" s="41"/>
      <c r="AN118" s="41"/>
      <c r="AO118" s="41"/>
      <c r="AP118" s="41"/>
      <c r="AQ118" s="41"/>
      <c r="AR118" s="42">
        <f>SUM(AZ99:AZ117)</f>
        <v>565948.003793495</v>
      </c>
      <c r="AS118" s="43"/>
      <c r="AT118" s="43"/>
      <c r="AU118" s="43"/>
      <c r="AV118" s="43"/>
      <c r="AW118" s="43"/>
      <c r="AX118" s="43"/>
      <c r="AY118" s="43"/>
      <c r="AZ118" s="44"/>
      <c r="BA118" s="45"/>
    </row>
    <row r="119" customHeight="1" spans="1:53">
      <c r="A119" s="46"/>
      <c r="B119" s="46"/>
      <c r="C119" s="46"/>
      <c r="D119" s="46"/>
      <c r="E119" s="46"/>
      <c r="F119" s="46"/>
      <c r="G119" s="46"/>
      <c r="H119" s="47"/>
      <c r="I119" s="48"/>
      <c r="J119" s="48"/>
      <c r="K119" s="48"/>
      <c r="L119" s="48"/>
      <c r="M119" s="48"/>
      <c r="N119" s="48"/>
      <c r="O119" s="48"/>
      <c r="P119" s="48"/>
      <c r="Q119" s="45"/>
      <c r="AK119" s="46"/>
      <c r="AL119" s="46"/>
      <c r="AM119" s="46"/>
      <c r="AN119" s="46"/>
      <c r="AO119" s="46"/>
      <c r="AP119" s="46"/>
      <c r="AQ119" s="46"/>
      <c r="AR119" s="47"/>
      <c r="AS119" s="48"/>
      <c r="AT119" s="48"/>
      <c r="AU119" s="48"/>
      <c r="AV119" s="48"/>
      <c r="AW119" s="48"/>
      <c r="AX119" s="48"/>
      <c r="AY119" s="48"/>
      <c r="AZ119" s="48"/>
      <c r="BA119" s="45"/>
    </row>
    <row r="120" customHeight="1" spans="1:53">
      <c r="A120" s="46"/>
      <c r="B120" s="46"/>
      <c r="C120" s="46"/>
      <c r="D120" s="46"/>
      <c r="E120" s="46"/>
      <c r="F120" s="46"/>
      <c r="G120" s="46"/>
      <c r="H120" s="49"/>
      <c r="I120" s="50"/>
      <c r="J120" s="50"/>
      <c r="K120" s="50"/>
      <c r="L120" s="50"/>
      <c r="M120" s="50"/>
      <c r="N120" s="50"/>
      <c r="O120" s="50"/>
      <c r="P120" s="50"/>
      <c r="Q120" s="51"/>
      <c r="AK120" s="46"/>
      <c r="AL120" s="46"/>
      <c r="AM120" s="46"/>
      <c r="AN120" s="46"/>
      <c r="AO120" s="46"/>
      <c r="AP120" s="46"/>
      <c r="AQ120" s="46"/>
      <c r="AR120" s="49"/>
      <c r="AS120" s="50"/>
      <c r="AT120" s="50"/>
      <c r="AU120" s="50"/>
      <c r="AV120" s="50"/>
      <c r="AW120" s="50"/>
      <c r="AX120" s="50"/>
      <c r="AY120" s="50"/>
      <c r="AZ120" s="50"/>
      <c r="BA120" s="51"/>
    </row>
  </sheetData>
  <mergeCells count="10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5:Q35"/>
    <mergeCell ref="AK35:BA35"/>
    <mergeCell ref="A36:E36"/>
    <mergeCell ref="F36:I36"/>
    <mergeCell ref="J36:M36"/>
    <mergeCell ref="N36:O36"/>
    <mergeCell ref="AK36:AO36"/>
    <mergeCell ref="AP36:AS36"/>
    <mergeCell ref="AT36:AW36"/>
    <mergeCell ref="AX36:AY36"/>
    <mergeCell ref="A66:Q66"/>
    <mergeCell ref="S66:AI66"/>
    <mergeCell ref="AK66:BA66"/>
    <mergeCell ref="A67:E67"/>
    <mergeCell ref="F67:I67"/>
    <mergeCell ref="J67:M67"/>
    <mergeCell ref="N67:O67"/>
    <mergeCell ref="S67:W67"/>
    <mergeCell ref="X67:AA67"/>
    <mergeCell ref="AB67:AE67"/>
    <mergeCell ref="AF67:AG67"/>
    <mergeCell ref="AK67:AO67"/>
    <mergeCell ref="AP67:AS67"/>
    <mergeCell ref="AT67:AW67"/>
    <mergeCell ref="AX67:AY67"/>
    <mergeCell ref="A96:Q96"/>
    <mergeCell ref="AK96:BA96"/>
    <mergeCell ref="A97:E97"/>
    <mergeCell ref="F97:I97"/>
    <mergeCell ref="J97:M97"/>
    <mergeCell ref="N97:O97"/>
    <mergeCell ref="AK97:AO97"/>
    <mergeCell ref="AP97:AS97"/>
    <mergeCell ref="AT97:AW97"/>
    <mergeCell ref="AX97:AY97"/>
    <mergeCell ref="P2:P3"/>
    <mergeCell ref="P36:P37"/>
    <mergeCell ref="P67:P68"/>
    <mergeCell ref="P97:P98"/>
    <mergeCell ref="Q2:Q3"/>
    <mergeCell ref="Q4:Q30"/>
    <mergeCell ref="Q36:Q37"/>
    <mergeCell ref="Q38:Q61"/>
    <mergeCell ref="Q67:Q68"/>
    <mergeCell ref="Q69:Q91"/>
    <mergeCell ref="Q97:Q98"/>
    <mergeCell ref="Q99:Q117"/>
    <mergeCell ref="AH2:AH3"/>
    <mergeCell ref="AH67:AH68"/>
    <mergeCell ref="AI2:AI3"/>
    <mergeCell ref="AI4:AI30"/>
    <mergeCell ref="AI67:AI68"/>
    <mergeCell ref="AI69:AI91"/>
    <mergeCell ref="AZ2:AZ3"/>
    <mergeCell ref="AZ36:AZ37"/>
    <mergeCell ref="AZ67:AZ68"/>
    <mergeCell ref="AZ97:AZ98"/>
    <mergeCell ref="BA2:BA3"/>
    <mergeCell ref="BA4:BA30"/>
    <mergeCell ref="BA36:BA37"/>
    <mergeCell ref="BA38:BA61"/>
    <mergeCell ref="BA67:BA68"/>
    <mergeCell ref="BA69:BA91"/>
    <mergeCell ref="BA97:BA98"/>
    <mergeCell ref="BA99:BA117"/>
    <mergeCell ref="A31:G33"/>
    <mergeCell ref="H31:Q33"/>
    <mergeCell ref="A62:G64"/>
    <mergeCell ref="H62:Q64"/>
    <mergeCell ref="A92:G94"/>
    <mergeCell ref="H92:Q94"/>
    <mergeCell ref="A118:G120"/>
    <mergeCell ref="H118:Q120"/>
    <mergeCell ref="S31:Y33"/>
    <mergeCell ref="Z31:AI33"/>
    <mergeCell ref="S92:Y94"/>
    <mergeCell ref="Z92:AI94"/>
    <mergeCell ref="AK31:AQ33"/>
    <mergeCell ref="AR31:BA33"/>
    <mergeCell ref="AK62:AQ64"/>
    <mergeCell ref="AR62:BA64"/>
    <mergeCell ref="AK92:AQ94"/>
    <mergeCell ref="AR92:BA94"/>
    <mergeCell ref="AK118:AQ120"/>
    <mergeCell ref="AR118:BA1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4"/>
  <sheetViews>
    <sheetView zoomScale="40" zoomScaleNormal="40" topLeftCell="A13" workbookViewId="0">
      <selection activeCell="AN23" sqref="AN23"/>
    </sheetView>
  </sheetViews>
  <sheetFormatPr defaultColWidth="25.7777777777778" defaultRowHeight="50" customHeight="1"/>
  <cols>
    <col min="1" max="4" width="25.7777777777778" style="1"/>
    <col min="5" max="5" width="31.4444444444444" style="1"/>
    <col min="6" max="16384" width="25.7777777777778" style="1"/>
  </cols>
  <sheetData>
    <row r="1" customHeight="1" spans="1:53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14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14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15</v>
      </c>
      <c r="B2" s="7"/>
      <c r="C2" s="7"/>
      <c r="D2" s="7"/>
      <c r="E2" s="8"/>
      <c r="F2" s="9" t="s">
        <v>16</v>
      </c>
      <c r="G2" s="10"/>
      <c r="H2" s="10"/>
      <c r="I2" s="11"/>
      <c r="J2" s="12" t="s">
        <v>17</v>
      </c>
      <c r="K2" s="13"/>
      <c r="L2" s="14"/>
      <c r="M2" s="15"/>
      <c r="N2" s="16" t="s">
        <v>18</v>
      </c>
      <c r="O2" s="17"/>
      <c r="P2" s="18" t="s">
        <v>19</v>
      </c>
      <c r="Q2" s="19" t="s">
        <v>20</v>
      </c>
      <c r="S2" s="6" t="s">
        <v>15</v>
      </c>
      <c r="T2" s="7"/>
      <c r="U2" s="7"/>
      <c r="V2" s="7"/>
      <c r="W2" s="8"/>
      <c r="X2" s="9" t="s">
        <v>16</v>
      </c>
      <c r="Y2" s="10"/>
      <c r="Z2" s="10"/>
      <c r="AA2" s="11"/>
      <c r="AB2" s="12" t="s">
        <v>17</v>
      </c>
      <c r="AC2" s="13"/>
      <c r="AD2" s="14"/>
      <c r="AE2" s="15"/>
      <c r="AF2" s="16" t="s">
        <v>18</v>
      </c>
      <c r="AG2" s="17"/>
      <c r="AH2" s="18" t="s">
        <v>19</v>
      </c>
      <c r="AI2" s="19" t="s">
        <v>20</v>
      </c>
      <c r="AK2" s="6" t="s">
        <v>15</v>
      </c>
      <c r="AL2" s="7"/>
      <c r="AM2" s="7"/>
      <c r="AN2" s="7"/>
      <c r="AO2" s="8"/>
      <c r="AP2" s="9" t="s">
        <v>16</v>
      </c>
      <c r="AQ2" s="10"/>
      <c r="AR2" s="10"/>
      <c r="AS2" s="11"/>
      <c r="AT2" s="12" t="s">
        <v>17</v>
      </c>
      <c r="AU2" s="13"/>
      <c r="AV2" s="14"/>
      <c r="AW2" s="15"/>
      <c r="AX2" s="16" t="s">
        <v>18</v>
      </c>
      <c r="AY2" s="17"/>
      <c r="AZ2" s="18" t="s">
        <v>19</v>
      </c>
      <c r="BA2" s="19" t="s">
        <v>20</v>
      </c>
    </row>
    <row r="3" customHeight="1" spans="1:53">
      <c r="A3" s="20" t="s">
        <v>21</v>
      </c>
      <c r="B3" s="21" t="s">
        <v>22</v>
      </c>
      <c r="C3" s="21" t="s">
        <v>23</v>
      </c>
      <c r="D3" s="21" t="s">
        <v>24</v>
      </c>
      <c r="E3" s="22" t="s">
        <v>15</v>
      </c>
      <c r="F3" s="23" t="s">
        <v>25</v>
      </c>
      <c r="G3" s="24" t="s">
        <v>26</v>
      </c>
      <c r="H3" s="24" t="s">
        <v>27</v>
      </c>
      <c r="I3" s="25" t="s">
        <v>28</v>
      </c>
      <c r="J3" s="26" t="s">
        <v>29</v>
      </c>
      <c r="K3" s="27" t="s">
        <v>30</v>
      </c>
      <c r="L3" s="28" t="s">
        <v>31</v>
      </c>
      <c r="M3" s="29" t="s">
        <v>32</v>
      </c>
      <c r="N3" s="30" t="s">
        <v>33</v>
      </c>
      <c r="O3" s="31" t="s">
        <v>34</v>
      </c>
      <c r="P3" s="18"/>
      <c r="Q3" s="19"/>
      <c r="S3" s="20" t="s">
        <v>21</v>
      </c>
      <c r="T3" s="21" t="s">
        <v>22</v>
      </c>
      <c r="U3" s="21" t="s">
        <v>23</v>
      </c>
      <c r="V3" s="21" t="s">
        <v>24</v>
      </c>
      <c r="W3" s="22" t="s">
        <v>15</v>
      </c>
      <c r="X3" s="23" t="s">
        <v>25</v>
      </c>
      <c r="Y3" s="24" t="s">
        <v>26</v>
      </c>
      <c r="Z3" s="24" t="s">
        <v>27</v>
      </c>
      <c r="AA3" s="25" t="s">
        <v>28</v>
      </c>
      <c r="AB3" s="26" t="s">
        <v>29</v>
      </c>
      <c r="AC3" s="27" t="s">
        <v>30</v>
      </c>
      <c r="AD3" s="28" t="s">
        <v>31</v>
      </c>
      <c r="AE3" s="29" t="s">
        <v>32</v>
      </c>
      <c r="AF3" s="30" t="s">
        <v>33</v>
      </c>
      <c r="AG3" s="31" t="s">
        <v>34</v>
      </c>
      <c r="AH3" s="18"/>
      <c r="AI3" s="19"/>
      <c r="AK3" s="20" t="s">
        <v>21</v>
      </c>
      <c r="AL3" s="21" t="s">
        <v>22</v>
      </c>
      <c r="AM3" s="21" t="s">
        <v>23</v>
      </c>
      <c r="AN3" s="21" t="s">
        <v>24</v>
      </c>
      <c r="AO3" s="22" t="s">
        <v>15</v>
      </c>
      <c r="AP3" s="23" t="s">
        <v>25</v>
      </c>
      <c r="AQ3" s="24" t="s">
        <v>26</v>
      </c>
      <c r="AR3" s="24" t="s">
        <v>27</v>
      </c>
      <c r="AS3" s="25" t="s">
        <v>28</v>
      </c>
      <c r="AT3" s="26" t="s">
        <v>29</v>
      </c>
      <c r="AU3" s="27" t="s">
        <v>30</v>
      </c>
      <c r="AV3" s="28" t="s">
        <v>31</v>
      </c>
      <c r="AW3" s="29" t="s">
        <v>32</v>
      </c>
      <c r="AX3" s="30" t="s">
        <v>33</v>
      </c>
      <c r="AY3" s="31" t="s">
        <v>34</v>
      </c>
      <c r="AZ3" s="18"/>
      <c r="BA3" s="19"/>
    </row>
    <row r="4" customHeight="1" spans="1:53">
      <c r="A4" s="32">
        <v>4443</v>
      </c>
      <c r="B4" s="21">
        <v>15.57</v>
      </c>
      <c r="C4" s="33">
        <v>1</v>
      </c>
      <c r="D4" s="33">
        <v>0</v>
      </c>
      <c r="E4" s="34">
        <f t="shared" ref="E4:E30" si="0">A4*B4*C4+D4</f>
        <v>69177.51</v>
      </c>
      <c r="F4" s="35">
        <v>2.47</v>
      </c>
      <c r="G4" s="33">
        <v>2.17</v>
      </c>
      <c r="H4" s="33">
        <v>0.96</v>
      </c>
      <c r="I4" s="25">
        <f t="shared" ref="I4:I30" si="1">G4*H4+1</f>
        <v>3.0832</v>
      </c>
      <c r="J4" s="36">
        <v>1</v>
      </c>
      <c r="K4" s="33">
        <v>0</v>
      </c>
      <c r="L4" s="33">
        <v>0</v>
      </c>
      <c r="M4" s="29">
        <f t="shared" ref="M4:M30" si="2">1+2.78*K4/(K4+1400)+L4</f>
        <v>1</v>
      </c>
      <c r="N4" s="35">
        <v>1.275</v>
      </c>
      <c r="O4" s="31">
        <v>0.5</v>
      </c>
      <c r="P4" s="37">
        <f t="shared" ref="P4:P30" si="3">E4*F4*I4*J4*(M4)*N4*O4</f>
        <v>335848.772623338</v>
      </c>
      <c r="Q4" s="38"/>
      <c r="S4" s="32">
        <v>4443</v>
      </c>
      <c r="T4" s="21">
        <v>15.57</v>
      </c>
      <c r="U4" s="33">
        <v>1</v>
      </c>
      <c r="V4" s="33">
        <v>1800</v>
      </c>
      <c r="W4" s="34">
        <f t="shared" ref="W4:W30" si="4">S4*T4*U4+V4</f>
        <v>70977.51</v>
      </c>
      <c r="X4" s="35">
        <v>2.47</v>
      </c>
      <c r="Y4" s="33">
        <v>2.17</v>
      </c>
      <c r="Z4" s="33">
        <v>0.96</v>
      </c>
      <c r="AA4" s="25">
        <f t="shared" ref="AA4:AA30" si="5">Y4*Z4+1</f>
        <v>3.0832</v>
      </c>
      <c r="AB4" s="36">
        <v>1</v>
      </c>
      <c r="AC4" s="33">
        <v>0</v>
      </c>
      <c r="AD4" s="33">
        <v>0</v>
      </c>
      <c r="AE4" s="29">
        <f t="shared" ref="AE4:AE30" si="6">1+2.78*AC4/(AC4+1400)+AD4</f>
        <v>1</v>
      </c>
      <c r="AF4" s="35">
        <v>1.275</v>
      </c>
      <c r="AG4" s="31">
        <v>0.5</v>
      </c>
      <c r="AH4" s="37">
        <f t="shared" ref="AH4:AH30" si="7">W4*X4*AA4*AB4*(AE4)*AF4*AG4</f>
        <v>344587.563463338</v>
      </c>
      <c r="AI4" s="38"/>
      <c r="AK4" s="32">
        <v>4443</v>
      </c>
      <c r="AL4" s="21">
        <v>15.57</v>
      </c>
      <c r="AM4" s="33">
        <v>1</v>
      </c>
      <c r="AN4" s="33">
        <v>1800</v>
      </c>
      <c r="AO4" s="34">
        <f t="shared" ref="AO4:AO30" si="8">AK4*AL4*AM4+AN4</f>
        <v>70977.51</v>
      </c>
      <c r="AP4" s="35">
        <v>2.97</v>
      </c>
      <c r="AQ4" s="33">
        <v>2.17</v>
      </c>
      <c r="AR4" s="33">
        <v>0.96</v>
      </c>
      <c r="AS4" s="25">
        <f t="shared" ref="AS4:AS30" si="9">AQ4*AR4+1</f>
        <v>3.0832</v>
      </c>
      <c r="AT4" s="36">
        <v>1</v>
      </c>
      <c r="AU4" s="33">
        <v>0</v>
      </c>
      <c r="AV4" s="33">
        <v>0</v>
      </c>
      <c r="AW4" s="29">
        <f t="shared" ref="AW4:AW30" si="10">1+2.78*AU4/(AU4+1400)+AV4</f>
        <v>1</v>
      </c>
      <c r="AX4" s="35">
        <v>1.275</v>
      </c>
      <c r="AY4" s="31">
        <v>0.5</v>
      </c>
      <c r="AZ4" s="37">
        <f t="shared" ref="AZ4:AZ30" si="11">AO4*AP4*AS4*AT4*(AW4)*AX4*AY4</f>
        <v>414342.130966038</v>
      </c>
      <c r="BA4" s="38"/>
    </row>
    <row r="5" customHeight="1" spans="1:53">
      <c r="A5" s="32">
        <v>4443</v>
      </c>
      <c r="B5" s="21">
        <v>15.57</v>
      </c>
      <c r="C5" s="33">
        <v>1</v>
      </c>
      <c r="D5" s="33">
        <v>0</v>
      </c>
      <c r="E5" s="34">
        <f t="shared" si="0"/>
        <v>69177.51</v>
      </c>
      <c r="F5" s="35">
        <v>2.47</v>
      </c>
      <c r="G5" s="33">
        <v>2.17</v>
      </c>
      <c r="H5" s="33">
        <v>0.96</v>
      </c>
      <c r="I5" s="25">
        <f t="shared" si="1"/>
        <v>3.0832</v>
      </c>
      <c r="J5" s="36">
        <v>1</v>
      </c>
      <c r="K5" s="33">
        <v>0</v>
      </c>
      <c r="L5" s="33">
        <v>0</v>
      </c>
      <c r="M5" s="29">
        <f t="shared" si="2"/>
        <v>1</v>
      </c>
      <c r="N5" s="35">
        <v>1.275</v>
      </c>
      <c r="O5" s="31">
        <v>0.5</v>
      </c>
      <c r="P5" s="37">
        <f t="shared" si="3"/>
        <v>335848.772623338</v>
      </c>
      <c r="Q5" s="39"/>
      <c r="S5" s="32">
        <v>4443</v>
      </c>
      <c r="T5" s="21">
        <v>15.57</v>
      </c>
      <c r="U5" s="33">
        <v>1</v>
      </c>
      <c r="V5" s="33">
        <v>1800</v>
      </c>
      <c r="W5" s="34">
        <f t="shared" si="4"/>
        <v>70977.51</v>
      </c>
      <c r="X5" s="35">
        <v>2.47</v>
      </c>
      <c r="Y5" s="33">
        <v>2.17</v>
      </c>
      <c r="Z5" s="33">
        <v>0.96</v>
      </c>
      <c r="AA5" s="25">
        <f t="shared" si="5"/>
        <v>3.0832</v>
      </c>
      <c r="AB5" s="36">
        <v>1</v>
      </c>
      <c r="AC5" s="33">
        <v>0</v>
      </c>
      <c r="AD5" s="33">
        <v>0</v>
      </c>
      <c r="AE5" s="29">
        <f t="shared" si="6"/>
        <v>1</v>
      </c>
      <c r="AF5" s="35">
        <v>1.275</v>
      </c>
      <c r="AG5" s="31">
        <v>0.5</v>
      </c>
      <c r="AH5" s="37">
        <f t="shared" si="7"/>
        <v>344587.563463338</v>
      </c>
      <c r="AI5" s="39"/>
      <c r="AK5" s="32">
        <v>4443</v>
      </c>
      <c r="AL5" s="21">
        <v>15.57</v>
      </c>
      <c r="AM5" s="33">
        <v>1</v>
      </c>
      <c r="AN5" s="33">
        <v>1800</v>
      </c>
      <c r="AO5" s="34">
        <f t="shared" si="8"/>
        <v>70977.51</v>
      </c>
      <c r="AP5" s="35">
        <v>2.97</v>
      </c>
      <c r="AQ5" s="33">
        <v>2.17</v>
      </c>
      <c r="AR5" s="33">
        <v>0.96</v>
      </c>
      <c r="AS5" s="25">
        <f t="shared" si="9"/>
        <v>3.0832</v>
      </c>
      <c r="AT5" s="36">
        <v>1</v>
      </c>
      <c r="AU5" s="33">
        <v>0</v>
      </c>
      <c r="AV5" s="33">
        <v>0</v>
      </c>
      <c r="AW5" s="29">
        <f t="shared" si="10"/>
        <v>1</v>
      </c>
      <c r="AX5" s="35">
        <v>1.275</v>
      </c>
      <c r="AY5" s="31">
        <v>0.5</v>
      </c>
      <c r="AZ5" s="37">
        <f t="shared" si="11"/>
        <v>414342.130966038</v>
      </c>
      <c r="BA5" s="39"/>
    </row>
    <row r="6" customHeight="1" spans="1:53">
      <c r="A6" s="32">
        <v>4443</v>
      </c>
      <c r="B6" s="21">
        <v>12.37</v>
      </c>
      <c r="C6" s="33">
        <v>1</v>
      </c>
      <c r="D6" s="33">
        <v>0</v>
      </c>
      <c r="E6" s="34">
        <f t="shared" si="0"/>
        <v>54959.91</v>
      </c>
      <c r="F6" s="35">
        <v>2.47</v>
      </c>
      <c r="G6" s="33">
        <v>2.17</v>
      </c>
      <c r="H6" s="33">
        <v>0.96</v>
      </c>
      <c r="I6" s="25">
        <f t="shared" si="1"/>
        <v>3.0832</v>
      </c>
      <c r="J6" s="36">
        <v>1</v>
      </c>
      <c r="K6" s="33">
        <v>0</v>
      </c>
      <c r="L6" s="33">
        <v>0</v>
      </c>
      <c r="M6" s="29">
        <f t="shared" si="2"/>
        <v>1</v>
      </c>
      <c r="N6" s="35">
        <v>1.275</v>
      </c>
      <c r="O6" s="31">
        <v>0.5</v>
      </c>
      <c r="P6" s="37">
        <f t="shared" si="3"/>
        <v>266823.976708458</v>
      </c>
      <c r="Q6" s="39"/>
      <c r="S6" s="32">
        <v>4443</v>
      </c>
      <c r="T6" s="21">
        <v>12.37</v>
      </c>
      <c r="U6" s="33">
        <v>1</v>
      </c>
      <c r="V6" s="33">
        <v>1800</v>
      </c>
      <c r="W6" s="34">
        <f t="shared" si="4"/>
        <v>56759.91</v>
      </c>
      <c r="X6" s="35">
        <v>2.47</v>
      </c>
      <c r="Y6" s="33">
        <v>2.17</v>
      </c>
      <c r="Z6" s="33">
        <v>0.96</v>
      </c>
      <c r="AA6" s="25">
        <f t="shared" si="5"/>
        <v>3.0832</v>
      </c>
      <c r="AB6" s="36">
        <v>1</v>
      </c>
      <c r="AC6" s="33">
        <v>0</v>
      </c>
      <c r="AD6" s="33">
        <v>0</v>
      </c>
      <c r="AE6" s="29">
        <f t="shared" si="6"/>
        <v>1</v>
      </c>
      <c r="AF6" s="35">
        <v>1.275</v>
      </c>
      <c r="AG6" s="31">
        <v>0.5</v>
      </c>
      <c r="AH6" s="37">
        <f t="shared" si="7"/>
        <v>275562.767548458</v>
      </c>
      <c r="AI6" s="39"/>
      <c r="AK6" s="32">
        <v>4443</v>
      </c>
      <c r="AL6" s="21">
        <v>12.37</v>
      </c>
      <c r="AM6" s="33">
        <v>1</v>
      </c>
      <c r="AN6" s="33">
        <v>1800</v>
      </c>
      <c r="AO6" s="34">
        <f t="shared" si="8"/>
        <v>56759.91</v>
      </c>
      <c r="AP6" s="35">
        <v>2.97</v>
      </c>
      <c r="AQ6" s="33">
        <v>2.17</v>
      </c>
      <c r="AR6" s="33">
        <v>0.96</v>
      </c>
      <c r="AS6" s="25">
        <f t="shared" si="9"/>
        <v>3.0832</v>
      </c>
      <c r="AT6" s="36">
        <v>1</v>
      </c>
      <c r="AU6" s="33">
        <v>0</v>
      </c>
      <c r="AV6" s="33">
        <v>0</v>
      </c>
      <c r="AW6" s="29">
        <f t="shared" si="10"/>
        <v>1</v>
      </c>
      <c r="AX6" s="35">
        <v>1.275</v>
      </c>
      <c r="AY6" s="31">
        <v>0.5</v>
      </c>
      <c r="AZ6" s="37">
        <f t="shared" si="11"/>
        <v>331344.704299158</v>
      </c>
      <c r="BA6" s="39"/>
    </row>
    <row r="7" customHeight="1" spans="1:53">
      <c r="A7" s="32">
        <v>4443</v>
      </c>
      <c r="B7" s="21">
        <v>12.37</v>
      </c>
      <c r="C7" s="33">
        <v>1</v>
      </c>
      <c r="D7" s="33">
        <v>0</v>
      </c>
      <c r="E7" s="34">
        <f t="shared" si="0"/>
        <v>54959.91</v>
      </c>
      <c r="F7" s="35">
        <v>2.47</v>
      </c>
      <c r="G7" s="33">
        <v>2.17</v>
      </c>
      <c r="H7" s="33">
        <v>0.96</v>
      </c>
      <c r="I7" s="25">
        <f t="shared" si="1"/>
        <v>3.0832</v>
      </c>
      <c r="J7" s="36">
        <v>1</v>
      </c>
      <c r="K7" s="33">
        <v>0</v>
      </c>
      <c r="L7" s="33">
        <v>0</v>
      </c>
      <c r="M7" s="29">
        <f t="shared" si="2"/>
        <v>1</v>
      </c>
      <c r="N7" s="35">
        <v>1.275</v>
      </c>
      <c r="O7" s="31">
        <v>0.5</v>
      </c>
      <c r="P7" s="37">
        <f t="shared" si="3"/>
        <v>266823.976708458</v>
      </c>
      <c r="Q7" s="39"/>
      <c r="S7" s="32">
        <v>4443</v>
      </c>
      <c r="T7" s="21">
        <v>12.37</v>
      </c>
      <c r="U7" s="33">
        <v>1</v>
      </c>
      <c r="V7" s="33">
        <v>1800</v>
      </c>
      <c r="W7" s="34">
        <f t="shared" si="4"/>
        <v>56759.91</v>
      </c>
      <c r="X7" s="35">
        <v>2.47</v>
      </c>
      <c r="Y7" s="33">
        <v>2.17</v>
      </c>
      <c r="Z7" s="33">
        <v>0.96</v>
      </c>
      <c r="AA7" s="25">
        <f t="shared" si="5"/>
        <v>3.0832</v>
      </c>
      <c r="AB7" s="36">
        <v>1</v>
      </c>
      <c r="AC7" s="33">
        <v>0</v>
      </c>
      <c r="AD7" s="33">
        <v>0</v>
      </c>
      <c r="AE7" s="29">
        <f t="shared" si="6"/>
        <v>1</v>
      </c>
      <c r="AF7" s="35">
        <v>1.275</v>
      </c>
      <c r="AG7" s="31">
        <v>0.5</v>
      </c>
      <c r="AH7" s="37">
        <f t="shared" si="7"/>
        <v>275562.767548458</v>
      </c>
      <c r="AI7" s="39"/>
      <c r="AK7" s="32">
        <v>4443</v>
      </c>
      <c r="AL7" s="21">
        <v>12.37</v>
      </c>
      <c r="AM7" s="33">
        <v>1</v>
      </c>
      <c r="AN7" s="33">
        <v>1800</v>
      </c>
      <c r="AO7" s="34">
        <f t="shared" si="8"/>
        <v>56759.91</v>
      </c>
      <c r="AP7" s="35">
        <v>2.97</v>
      </c>
      <c r="AQ7" s="33">
        <v>2.17</v>
      </c>
      <c r="AR7" s="33">
        <v>0.96</v>
      </c>
      <c r="AS7" s="25">
        <f t="shared" si="9"/>
        <v>3.0832</v>
      </c>
      <c r="AT7" s="36">
        <v>1</v>
      </c>
      <c r="AU7" s="33">
        <v>0</v>
      </c>
      <c r="AV7" s="33">
        <v>0</v>
      </c>
      <c r="AW7" s="29">
        <f t="shared" si="10"/>
        <v>1</v>
      </c>
      <c r="AX7" s="35">
        <v>1.275</v>
      </c>
      <c r="AY7" s="31">
        <v>0.5</v>
      </c>
      <c r="AZ7" s="37">
        <f t="shared" si="11"/>
        <v>331344.704299158</v>
      </c>
      <c r="BA7" s="39"/>
    </row>
    <row r="8" customHeight="1" spans="1:53">
      <c r="A8" s="32">
        <v>4443</v>
      </c>
      <c r="B8" s="21">
        <v>1.03</v>
      </c>
      <c r="C8" s="33">
        <v>1</v>
      </c>
      <c r="D8" s="33">
        <v>0</v>
      </c>
      <c r="E8" s="34">
        <f t="shared" si="0"/>
        <v>4576.29</v>
      </c>
      <c r="F8" s="35">
        <v>2.47</v>
      </c>
      <c r="G8" s="33">
        <v>2.17</v>
      </c>
      <c r="H8" s="33">
        <v>0.96</v>
      </c>
      <c r="I8" s="25">
        <f t="shared" si="1"/>
        <v>3.0832</v>
      </c>
      <c r="J8" s="36">
        <v>1</v>
      </c>
      <c r="K8" s="33">
        <v>0</v>
      </c>
      <c r="L8" s="33">
        <v>0</v>
      </c>
      <c r="M8" s="29">
        <f t="shared" si="2"/>
        <v>1</v>
      </c>
      <c r="N8" s="35">
        <v>1.275</v>
      </c>
      <c r="O8" s="31">
        <v>0.5</v>
      </c>
      <c r="P8" s="37">
        <f t="shared" si="3"/>
        <v>22217.356185102</v>
      </c>
      <c r="Q8" s="39"/>
      <c r="S8" s="32">
        <v>4443</v>
      </c>
      <c r="T8" s="21">
        <v>1.03</v>
      </c>
      <c r="U8" s="33">
        <v>1</v>
      </c>
      <c r="V8" s="33">
        <v>1800</v>
      </c>
      <c r="W8" s="34">
        <f t="shared" si="4"/>
        <v>6376.29</v>
      </c>
      <c r="X8" s="35">
        <v>2.47</v>
      </c>
      <c r="Y8" s="33">
        <v>2.17</v>
      </c>
      <c r="Z8" s="33">
        <v>0.96</v>
      </c>
      <c r="AA8" s="25">
        <f t="shared" si="5"/>
        <v>3.0832</v>
      </c>
      <c r="AB8" s="36">
        <v>1</v>
      </c>
      <c r="AC8" s="33">
        <v>0</v>
      </c>
      <c r="AD8" s="33">
        <v>0</v>
      </c>
      <c r="AE8" s="29">
        <f t="shared" si="6"/>
        <v>1</v>
      </c>
      <c r="AF8" s="35">
        <v>1.275</v>
      </c>
      <c r="AG8" s="31">
        <v>0.5</v>
      </c>
      <c r="AH8" s="37">
        <f t="shared" si="7"/>
        <v>30956.147025102</v>
      </c>
      <c r="AI8" s="39"/>
      <c r="AK8" s="32">
        <v>4443</v>
      </c>
      <c r="AL8" s="21">
        <v>1.03</v>
      </c>
      <c r="AM8" s="33">
        <v>1</v>
      </c>
      <c r="AN8" s="33">
        <v>1800</v>
      </c>
      <c r="AO8" s="34">
        <f t="shared" si="8"/>
        <v>6376.29</v>
      </c>
      <c r="AP8" s="35">
        <v>2.97</v>
      </c>
      <c r="AQ8" s="33">
        <v>2.17</v>
      </c>
      <c r="AR8" s="33">
        <v>0.96</v>
      </c>
      <c r="AS8" s="25">
        <f t="shared" si="9"/>
        <v>3.0832</v>
      </c>
      <c r="AT8" s="36">
        <v>1</v>
      </c>
      <c r="AU8" s="33">
        <v>0</v>
      </c>
      <c r="AV8" s="33">
        <v>0</v>
      </c>
      <c r="AW8" s="29">
        <f t="shared" si="10"/>
        <v>1</v>
      </c>
      <c r="AX8" s="35">
        <v>1.275</v>
      </c>
      <c r="AY8" s="31">
        <v>0.5</v>
      </c>
      <c r="AZ8" s="37">
        <f t="shared" si="11"/>
        <v>37222.573548402</v>
      </c>
      <c r="BA8" s="39"/>
    </row>
    <row r="9" customHeight="1" spans="1:53">
      <c r="A9" s="32">
        <v>4443</v>
      </c>
      <c r="B9" s="21">
        <v>1.03</v>
      </c>
      <c r="C9" s="33">
        <v>1</v>
      </c>
      <c r="D9" s="33">
        <v>0</v>
      </c>
      <c r="E9" s="34">
        <f t="shared" si="0"/>
        <v>4576.29</v>
      </c>
      <c r="F9" s="35">
        <v>2.47</v>
      </c>
      <c r="G9" s="33">
        <v>2.17</v>
      </c>
      <c r="H9" s="33">
        <v>0.96</v>
      </c>
      <c r="I9" s="25">
        <f t="shared" si="1"/>
        <v>3.0832</v>
      </c>
      <c r="J9" s="36">
        <v>1</v>
      </c>
      <c r="K9" s="33">
        <v>0</v>
      </c>
      <c r="L9" s="33">
        <v>0</v>
      </c>
      <c r="M9" s="29">
        <f t="shared" si="2"/>
        <v>1</v>
      </c>
      <c r="N9" s="35">
        <v>1.275</v>
      </c>
      <c r="O9" s="31">
        <v>0.5</v>
      </c>
      <c r="P9" s="37">
        <f t="shared" si="3"/>
        <v>22217.356185102</v>
      </c>
      <c r="Q9" s="39"/>
      <c r="S9" s="32">
        <v>4443</v>
      </c>
      <c r="T9" s="21">
        <v>1.03</v>
      </c>
      <c r="U9" s="33">
        <v>1</v>
      </c>
      <c r="V9" s="33">
        <v>1800</v>
      </c>
      <c r="W9" s="34">
        <f t="shared" si="4"/>
        <v>6376.29</v>
      </c>
      <c r="X9" s="35">
        <v>2.47</v>
      </c>
      <c r="Y9" s="33">
        <v>2.17</v>
      </c>
      <c r="Z9" s="33">
        <v>0.96</v>
      </c>
      <c r="AA9" s="25">
        <f t="shared" si="5"/>
        <v>3.0832</v>
      </c>
      <c r="AB9" s="36">
        <v>1</v>
      </c>
      <c r="AC9" s="33">
        <v>0</v>
      </c>
      <c r="AD9" s="33">
        <v>0</v>
      </c>
      <c r="AE9" s="29">
        <f t="shared" si="6"/>
        <v>1</v>
      </c>
      <c r="AF9" s="35">
        <v>1.275</v>
      </c>
      <c r="AG9" s="31">
        <v>0.5</v>
      </c>
      <c r="AH9" s="37">
        <f t="shared" si="7"/>
        <v>30956.147025102</v>
      </c>
      <c r="AI9" s="39"/>
      <c r="AK9" s="32">
        <v>4443</v>
      </c>
      <c r="AL9" s="21">
        <v>1.03</v>
      </c>
      <c r="AM9" s="33">
        <v>1</v>
      </c>
      <c r="AN9" s="33">
        <v>1800</v>
      </c>
      <c r="AO9" s="34">
        <f t="shared" si="8"/>
        <v>6376.29</v>
      </c>
      <c r="AP9" s="35">
        <v>2.97</v>
      </c>
      <c r="AQ9" s="33">
        <v>2.17</v>
      </c>
      <c r="AR9" s="33">
        <v>0.96</v>
      </c>
      <c r="AS9" s="25">
        <f t="shared" si="9"/>
        <v>3.0832</v>
      </c>
      <c r="AT9" s="36">
        <v>1</v>
      </c>
      <c r="AU9" s="33">
        <v>0</v>
      </c>
      <c r="AV9" s="33">
        <v>0</v>
      </c>
      <c r="AW9" s="29">
        <f t="shared" si="10"/>
        <v>1</v>
      </c>
      <c r="AX9" s="35">
        <v>1.275</v>
      </c>
      <c r="AY9" s="31">
        <v>0.5</v>
      </c>
      <c r="AZ9" s="37">
        <f t="shared" si="11"/>
        <v>37222.573548402</v>
      </c>
      <c r="BA9" s="39"/>
    </row>
    <row r="10" customHeight="1" spans="1:53">
      <c r="A10" s="32">
        <v>4443</v>
      </c>
      <c r="B10" s="21">
        <v>1.03</v>
      </c>
      <c r="C10" s="33">
        <v>1</v>
      </c>
      <c r="D10" s="33">
        <v>0</v>
      </c>
      <c r="E10" s="34">
        <f t="shared" si="0"/>
        <v>4576.29</v>
      </c>
      <c r="F10" s="35">
        <v>2.47</v>
      </c>
      <c r="G10" s="33">
        <v>2.17</v>
      </c>
      <c r="H10" s="33">
        <v>0.96</v>
      </c>
      <c r="I10" s="25">
        <f t="shared" si="1"/>
        <v>3.0832</v>
      </c>
      <c r="J10" s="36">
        <v>1</v>
      </c>
      <c r="K10" s="33">
        <v>0</v>
      </c>
      <c r="L10" s="33">
        <v>0</v>
      </c>
      <c r="M10" s="29">
        <f t="shared" si="2"/>
        <v>1</v>
      </c>
      <c r="N10" s="35">
        <v>1.275</v>
      </c>
      <c r="O10" s="31">
        <v>0.5</v>
      </c>
      <c r="P10" s="37">
        <f t="shared" si="3"/>
        <v>22217.356185102</v>
      </c>
      <c r="Q10" s="39"/>
      <c r="S10" s="32">
        <v>4443</v>
      </c>
      <c r="T10" s="21">
        <v>1.03</v>
      </c>
      <c r="U10" s="33">
        <v>1</v>
      </c>
      <c r="V10" s="33">
        <v>1800</v>
      </c>
      <c r="W10" s="34">
        <f t="shared" si="4"/>
        <v>6376.29</v>
      </c>
      <c r="X10" s="35">
        <v>2.47</v>
      </c>
      <c r="Y10" s="33">
        <v>2.17</v>
      </c>
      <c r="Z10" s="33">
        <v>0.96</v>
      </c>
      <c r="AA10" s="25">
        <f t="shared" si="5"/>
        <v>3.0832</v>
      </c>
      <c r="AB10" s="36">
        <v>1</v>
      </c>
      <c r="AC10" s="33">
        <v>0</v>
      </c>
      <c r="AD10" s="33">
        <v>0</v>
      </c>
      <c r="AE10" s="29">
        <f t="shared" si="6"/>
        <v>1</v>
      </c>
      <c r="AF10" s="35">
        <v>1.275</v>
      </c>
      <c r="AG10" s="31">
        <v>0.5</v>
      </c>
      <c r="AH10" s="37">
        <f t="shared" si="7"/>
        <v>30956.147025102</v>
      </c>
      <c r="AI10" s="39"/>
      <c r="AK10" s="32">
        <v>4443</v>
      </c>
      <c r="AL10" s="21">
        <v>1.03</v>
      </c>
      <c r="AM10" s="33">
        <v>1</v>
      </c>
      <c r="AN10" s="33">
        <v>1800</v>
      </c>
      <c r="AO10" s="34">
        <f t="shared" si="8"/>
        <v>6376.29</v>
      </c>
      <c r="AP10" s="35">
        <v>2.97</v>
      </c>
      <c r="AQ10" s="33">
        <v>2.17</v>
      </c>
      <c r="AR10" s="33">
        <v>0.96</v>
      </c>
      <c r="AS10" s="25">
        <f t="shared" si="9"/>
        <v>3.0832</v>
      </c>
      <c r="AT10" s="36">
        <v>1</v>
      </c>
      <c r="AU10" s="33">
        <v>0</v>
      </c>
      <c r="AV10" s="33">
        <v>0</v>
      </c>
      <c r="AW10" s="29">
        <f t="shared" si="10"/>
        <v>1</v>
      </c>
      <c r="AX10" s="35">
        <v>1.275</v>
      </c>
      <c r="AY10" s="31">
        <v>0.5</v>
      </c>
      <c r="AZ10" s="37">
        <f t="shared" si="11"/>
        <v>37222.573548402</v>
      </c>
      <c r="BA10" s="39"/>
    </row>
    <row r="11" customHeight="1" spans="1:53">
      <c r="A11" s="32">
        <v>4443</v>
      </c>
      <c r="B11" s="21">
        <v>1.03</v>
      </c>
      <c r="C11" s="33">
        <v>1</v>
      </c>
      <c r="D11" s="33">
        <v>0</v>
      </c>
      <c r="E11" s="34">
        <f t="shared" si="0"/>
        <v>4576.29</v>
      </c>
      <c r="F11" s="35">
        <v>2.47</v>
      </c>
      <c r="G11" s="33">
        <v>2.17</v>
      </c>
      <c r="H11" s="33">
        <v>0.96</v>
      </c>
      <c r="I11" s="25">
        <f t="shared" si="1"/>
        <v>3.0832</v>
      </c>
      <c r="J11" s="36">
        <v>1</v>
      </c>
      <c r="K11" s="33">
        <v>0</v>
      </c>
      <c r="L11" s="33">
        <v>0</v>
      </c>
      <c r="M11" s="29">
        <f t="shared" si="2"/>
        <v>1</v>
      </c>
      <c r="N11" s="35">
        <v>1.275</v>
      </c>
      <c r="O11" s="31">
        <v>0.5</v>
      </c>
      <c r="P11" s="37">
        <f t="shared" si="3"/>
        <v>22217.356185102</v>
      </c>
      <c r="Q11" s="39"/>
      <c r="S11" s="32">
        <v>4443</v>
      </c>
      <c r="T11" s="21">
        <v>1.03</v>
      </c>
      <c r="U11" s="33">
        <v>1</v>
      </c>
      <c r="V11" s="33">
        <v>1800</v>
      </c>
      <c r="W11" s="34">
        <f t="shared" si="4"/>
        <v>6376.29</v>
      </c>
      <c r="X11" s="35">
        <v>2.47</v>
      </c>
      <c r="Y11" s="33">
        <v>2.17</v>
      </c>
      <c r="Z11" s="33">
        <v>0.96</v>
      </c>
      <c r="AA11" s="25">
        <f t="shared" si="5"/>
        <v>3.0832</v>
      </c>
      <c r="AB11" s="36">
        <v>1</v>
      </c>
      <c r="AC11" s="33">
        <v>0</v>
      </c>
      <c r="AD11" s="33">
        <v>0</v>
      </c>
      <c r="AE11" s="29">
        <f t="shared" si="6"/>
        <v>1</v>
      </c>
      <c r="AF11" s="35">
        <v>1.275</v>
      </c>
      <c r="AG11" s="31">
        <v>0.5</v>
      </c>
      <c r="AH11" s="37">
        <f t="shared" si="7"/>
        <v>30956.147025102</v>
      </c>
      <c r="AI11" s="39"/>
      <c r="AK11" s="32">
        <v>4443</v>
      </c>
      <c r="AL11" s="21">
        <v>1.03</v>
      </c>
      <c r="AM11" s="33">
        <v>1</v>
      </c>
      <c r="AN11" s="33">
        <v>1800</v>
      </c>
      <c r="AO11" s="34">
        <f t="shared" si="8"/>
        <v>6376.29</v>
      </c>
      <c r="AP11" s="35">
        <v>2.97</v>
      </c>
      <c r="AQ11" s="33">
        <v>2.17</v>
      </c>
      <c r="AR11" s="33">
        <v>0.96</v>
      </c>
      <c r="AS11" s="25">
        <f t="shared" si="9"/>
        <v>3.0832</v>
      </c>
      <c r="AT11" s="36">
        <v>1</v>
      </c>
      <c r="AU11" s="33">
        <v>0</v>
      </c>
      <c r="AV11" s="33">
        <v>0</v>
      </c>
      <c r="AW11" s="29">
        <f t="shared" si="10"/>
        <v>1</v>
      </c>
      <c r="AX11" s="35">
        <v>1.275</v>
      </c>
      <c r="AY11" s="31">
        <v>0.5</v>
      </c>
      <c r="AZ11" s="37">
        <f t="shared" si="11"/>
        <v>37222.573548402</v>
      </c>
      <c r="BA11" s="39"/>
    </row>
    <row r="12" customHeight="1" spans="1:53">
      <c r="A12" s="32">
        <v>4443</v>
      </c>
      <c r="B12" s="21">
        <v>1.03</v>
      </c>
      <c r="C12" s="33">
        <v>1</v>
      </c>
      <c r="D12" s="33">
        <v>0</v>
      </c>
      <c r="E12" s="34">
        <f t="shared" si="0"/>
        <v>4576.29</v>
      </c>
      <c r="F12" s="35">
        <v>2.47</v>
      </c>
      <c r="G12" s="33">
        <v>2.17</v>
      </c>
      <c r="H12" s="33">
        <v>0.96</v>
      </c>
      <c r="I12" s="25">
        <f t="shared" si="1"/>
        <v>3.0832</v>
      </c>
      <c r="J12" s="36">
        <v>1</v>
      </c>
      <c r="K12" s="33">
        <v>0</v>
      </c>
      <c r="L12" s="33">
        <v>0</v>
      </c>
      <c r="M12" s="29">
        <f t="shared" si="2"/>
        <v>1</v>
      </c>
      <c r="N12" s="35">
        <v>1.275</v>
      </c>
      <c r="O12" s="31">
        <v>0.5</v>
      </c>
      <c r="P12" s="37">
        <f t="shared" si="3"/>
        <v>22217.356185102</v>
      </c>
      <c r="Q12" s="39"/>
      <c r="S12" s="32">
        <v>4443</v>
      </c>
      <c r="T12" s="21">
        <v>1.03</v>
      </c>
      <c r="U12" s="33">
        <v>1</v>
      </c>
      <c r="V12" s="33">
        <v>1800</v>
      </c>
      <c r="W12" s="34">
        <f t="shared" si="4"/>
        <v>6376.29</v>
      </c>
      <c r="X12" s="35">
        <v>2.47</v>
      </c>
      <c r="Y12" s="33">
        <v>2.17</v>
      </c>
      <c r="Z12" s="33">
        <v>0.96</v>
      </c>
      <c r="AA12" s="25">
        <f t="shared" si="5"/>
        <v>3.0832</v>
      </c>
      <c r="AB12" s="36">
        <v>1</v>
      </c>
      <c r="AC12" s="33">
        <v>0</v>
      </c>
      <c r="AD12" s="33">
        <v>0</v>
      </c>
      <c r="AE12" s="29">
        <f t="shared" si="6"/>
        <v>1</v>
      </c>
      <c r="AF12" s="35">
        <v>1.275</v>
      </c>
      <c r="AG12" s="31">
        <v>0.5</v>
      </c>
      <c r="AH12" s="37">
        <f t="shared" si="7"/>
        <v>30956.147025102</v>
      </c>
      <c r="AI12" s="39"/>
      <c r="AK12" s="32">
        <v>4443</v>
      </c>
      <c r="AL12" s="21">
        <v>1.03</v>
      </c>
      <c r="AM12" s="33">
        <v>1</v>
      </c>
      <c r="AN12" s="33">
        <v>1800</v>
      </c>
      <c r="AO12" s="34">
        <f t="shared" si="8"/>
        <v>6376.29</v>
      </c>
      <c r="AP12" s="35">
        <v>2.97</v>
      </c>
      <c r="AQ12" s="33">
        <v>2.17</v>
      </c>
      <c r="AR12" s="33">
        <v>0.96</v>
      </c>
      <c r="AS12" s="25">
        <f t="shared" si="9"/>
        <v>3.0832</v>
      </c>
      <c r="AT12" s="36">
        <v>1</v>
      </c>
      <c r="AU12" s="33">
        <v>0</v>
      </c>
      <c r="AV12" s="33">
        <v>0</v>
      </c>
      <c r="AW12" s="29">
        <f t="shared" si="10"/>
        <v>1</v>
      </c>
      <c r="AX12" s="35">
        <v>1.275</v>
      </c>
      <c r="AY12" s="31">
        <v>0.5</v>
      </c>
      <c r="AZ12" s="37">
        <f t="shared" si="11"/>
        <v>37222.573548402</v>
      </c>
      <c r="BA12" s="39"/>
    </row>
    <row r="13" customHeight="1" spans="1:53">
      <c r="A13" s="32">
        <v>4443</v>
      </c>
      <c r="B13" s="21">
        <v>1.03</v>
      </c>
      <c r="C13" s="33">
        <v>1</v>
      </c>
      <c r="D13" s="33">
        <v>0</v>
      </c>
      <c r="E13" s="34">
        <f t="shared" si="0"/>
        <v>4576.29</v>
      </c>
      <c r="F13" s="35">
        <v>2.47</v>
      </c>
      <c r="G13" s="33">
        <v>2.17</v>
      </c>
      <c r="H13" s="33">
        <v>0.96</v>
      </c>
      <c r="I13" s="25">
        <f t="shared" si="1"/>
        <v>3.0832</v>
      </c>
      <c r="J13" s="36">
        <v>1</v>
      </c>
      <c r="K13" s="33">
        <v>0</v>
      </c>
      <c r="L13" s="33">
        <v>0</v>
      </c>
      <c r="M13" s="29">
        <f t="shared" si="2"/>
        <v>1</v>
      </c>
      <c r="N13" s="35">
        <v>1.275</v>
      </c>
      <c r="O13" s="31">
        <v>0.5</v>
      </c>
      <c r="P13" s="37">
        <f t="shared" si="3"/>
        <v>22217.356185102</v>
      </c>
      <c r="Q13" s="39"/>
      <c r="S13" s="32">
        <v>4443</v>
      </c>
      <c r="T13" s="21">
        <v>1.03</v>
      </c>
      <c r="U13" s="33">
        <v>1</v>
      </c>
      <c r="V13" s="33">
        <v>1800</v>
      </c>
      <c r="W13" s="34">
        <f t="shared" si="4"/>
        <v>6376.29</v>
      </c>
      <c r="X13" s="35">
        <v>2.47</v>
      </c>
      <c r="Y13" s="33">
        <v>2.17</v>
      </c>
      <c r="Z13" s="33">
        <v>0.96</v>
      </c>
      <c r="AA13" s="25">
        <f t="shared" si="5"/>
        <v>3.0832</v>
      </c>
      <c r="AB13" s="36">
        <v>1</v>
      </c>
      <c r="AC13" s="33">
        <v>0</v>
      </c>
      <c r="AD13" s="33">
        <v>0</v>
      </c>
      <c r="AE13" s="29">
        <f t="shared" si="6"/>
        <v>1</v>
      </c>
      <c r="AF13" s="35">
        <v>1.275</v>
      </c>
      <c r="AG13" s="31">
        <v>0.5</v>
      </c>
      <c r="AH13" s="37">
        <f t="shared" si="7"/>
        <v>30956.147025102</v>
      </c>
      <c r="AI13" s="39"/>
      <c r="AK13" s="32">
        <v>4443</v>
      </c>
      <c r="AL13" s="21">
        <v>1.03</v>
      </c>
      <c r="AM13" s="33">
        <v>1</v>
      </c>
      <c r="AN13" s="33">
        <v>1800</v>
      </c>
      <c r="AO13" s="34">
        <f t="shared" si="8"/>
        <v>6376.29</v>
      </c>
      <c r="AP13" s="35">
        <v>2.97</v>
      </c>
      <c r="AQ13" s="33">
        <v>2.17</v>
      </c>
      <c r="AR13" s="33">
        <v>0.96</v>
      </c>
      <c r="AS13" s="25">
        <f t="shared" si="9"/>
        <v>3.0832</v>
      </c>
      <c r="AT13" s="36">
        <v>1</v>
      </c>
      <c r="AU13" s="33">
        <v>0</v>
      </c>
      <c r="AV13" s="33">
        <v>0</v>
      </c>
      <c r="AW13" s="29">
        <f t="shared" si="10"/>
        <v>1</v>
      </c>
      <c r="AX13" s="35">
        <v>1.275</v>
      </c>
      <c r="AY13" s="31">
        <v>0.5</v>
      </c>
      <c r="AZ13" s="37">
        <f t="shared" si="11"/>
        <v>37222.573548402</v>
      </c>
      <c r="BA13" s="39"/>
    </row>
    <row r="14" customHeight="1" spans="1:53">
      <c r="A14" s="32">
        <v>4443</v>
      </c>
      <c r="B14" s="21">
        <v>1.03</v>
      </c>
      <c r="C14" s="33">
        <v>1</v>
      </c>
      <c r="D14" s="33">
        <v>0</v>
      </c>
      <c r="E14" s="34">
        <f t="shared" si="0"/>
        <v>4576.29</v>
      </c>
      <c r="F14" s="35">
        <v>2.47</v>
      </c>
      <c r="G14" s="33">
        <v>2.17</v>
      </c>
      <c r="H14" s="33">
        <v>0.96</v>
      </c>
      <c r="I14" s="25">
        <f t="shared" si="1"/>
        <v>3.0832</v>
      </c>
      <c r="J14" s="36">
        <v>1</v>
      </c>
      <c r="K14" s="33">
        <v>0</v>
      </c>
      <c r="L14" s="33">
        <v>0</v>
      </c>
      <c r="M14" s="29">
        <f t="shared" si="2"/>
        <v>1</v>
      </c>
      <c r="N14" s="35">
        <v>1.275</v>
      </c>
      <c r="O14" s="31">
        <v>0.5</v>
      </c>
      <c r="P14" s="37">
        <f t="shared" si="3"/>
        <v>22217.356185102</v>
      </c>
      <c r="Q14" s="39"/>
      <c r="S14" s="32">
        <v>4443</v>
      </c>
      <c r="T14" s="21">
        <v>1.03</v>
      </c>
      <c r="U14" s="33">
        <v>1</v>
      </c>
      <c r="V14" s="33">
        <v>1800</v>
      </c>
      <c r="W14" s="34">
        <f t="shared" si="4"/>
        <v>6376.29</v>
      </c>
      <c r="X14" s="35">
        <v>2.47</v>
      </c>
      <c r="Y14" s="33">
        <v>2.17</v>
      </c>
      <c r="Z14" s="33">
        <v>0.96</v>
      </c>
      <c r="AA14" s="25">
        <f t="shared" si="5"/>
        <v>3.0832</v>
      </c>
      <c r="AB14" s="36">
        <v>1</v>
      </c>
      <c r="AC14" s="33">
        <v>0</v>
      </c>
      <c r="AD14" s="33">
        <v>0</v>
      </c>
      <c r="AE14" s="29">
        <f t="shared" si="6"/>
        <v>1</v>
      </c>
      <c r="AF14" s="35">
        <v>1.275</v>
      </c>
      <c r="AG14" s="31">
        <v>0.5</v>
      </c>
      <c r="AH14" s="37">
        <f t="shared" si="7"/>
        <v>30956.147025102</v>
      </c>
      <c r="AI14" s="39"/>
      <c r="AK14" s="32">
        <v>4443</v>
      </c>
      <c r="AL14" s="21">
        <v>1.03</v>
      </c>
      <c r="AM14" s="33">
        <v>1</v>
      </c>
      <c r="AN14" s="33">
        <v>1800</v>
      </c>
      <c r="AO14" s="34">
        <f t="shared" si="8"/>
        <v>6376.29</v>
      </c>
      <c r="AP14" s="35">
        <v>2.97</v>
      </c>
      <c r="AQ14" s="33">
        <v>2.17</v>
      </c>
      <c r="AR14" s="33">
        <v>0.96</v>
      </c>
      <c r="AS14" s="25">
        <f t="shared" si="9"/>
        <v>3.0832</v>
      </c>
      <c r="AT14" s="36">
        <v>1</v>
      </c>
      <c r="AU14" s="33">
        <v>0</v>
      </c>
      <c r="AV14" s="33">
        <v>0</v>
      </c>
      <c r="AW14" s="29">
        <f t="shared" si="10"/>
        <v>1</v>
      </c>
      <c r="AX14" s="35">
        <v>1.275</v>
      </c>
      <c r="AY14" s="31">
        <v>0.5</v>
      </c>
      <c r="AZ14" s="37">
        <f t="shared" si="11"/>
        <v>37222.573548402</v>
      </c>
      <c r="BA14" s="39"/>
    </row>
    <row r="15" customHeight="1" spans="1:53">
      <c r="A15" s="32">
        <v>4443</v>
      </c>
      <c r="B15" s="21">
        <v>1.03</v>
      </c>
      <c r="C15" s="33">
        <v>1</v>
      </c>
      <c r="D15" s="33">
        <v>0</v>
      </c>
      <c r="E15" s="34">
        <f t="shared" si="0"/>
        <v>4576.29</v>
      </c>
      <c r="F15" s="35">
        <v>2.47</v>
      </c>
      <c r="G15" s="33">
        <v>2.17</v>
      </c>
      <c r="H15" s="33">
        <v>0.96</v>
      </c>
      <c r="I15" s="25">
        <f t="shared" si="1"/>
        <v>3.0832</v>
      </c>
      <c r="J15" s="36">
        <v>1</v>
      </c>
      <c r="K15" s="33">
        <v>0</v>
      </c>
      <c r="L15" s="33">
        <v>0</v>
      </c>
      <c r="M15" s="29">
        <f t="shared" si="2"/>
        <v>1</v>
      </c>
      <c r="N15" s="35">
        <v>1.275</v>
      </c>
      <c r="O15" s="31">
        <v>0.5</v>
      </c>
      <c r="P15" s="37">
        <f t="shared" si="3"/>
        <v>22217.356185102</v>
      </c>
      <c r="Q15" s="39"/>
      <c r="S15" s="32">
        <v>4443</v>
      </c>
      <c r="T15" s="21">
        <v>1.03</v>
      </c>
      <c r="U15" s="33">
        <v>1</v>
      </c>
      <c r="V15" s="33">
        <v>1800</v>
      </c>
      <c r="W15" s="34">
        <f t="shared" si="4"/>
        <v>6376.29</v>
      </c>
      <c r="X15" s="35">
        <v>2.47</v>
      </c>
      <c r="Y15" s="33">
        <v>2.17</v>
      </c>
      <c r="Z15" s="33">
        <v>0.96</v>
      </c>
      <c r="AA15" s="25">
        <f t="shared" si="5"/>
        <v>3.0832</v>
      </c>
      <c r="AB15" s="36">
        <v>1</v>
      </c>
      <c r="AC15" s="33">
        <v>0</v>
      </c>
      <c r="AD15" s="33">
        <v>0</v>
      </c>
      <c r="AE15" s="29">
        <f t="shared" si="6"/>
        <v>1</v>
      </c>
      <c r="AF15" s="35">
        <v>1.275</v>
      </c>
      <c r="AG15" s="31">
        <v>0.5</v>
      </c>
      <c r="AH15" s="37">
        <f t="shared" si="7"/>
        <v>30956.147025102</v>
      </c>
      <c r="AI15" s="39"/>
      <c r="AK15" s="32">
        <v>4443</v>
      </c>
      <c r="AL15" s="21">
        <v>1.03</v>
      </c>
      <c r="AM15" s="33">
        <v>1</v>
      </c>
      <c r="AN15" s="33">
        <v>1800</v>
      </c>
      <c r="AO15" s="34">
        <f t="shared" si="8"/>
        <v>6376.29</v>
      </c>
      <c r="AP15" s="35">
        <v>2.97</v>
      </c>
      <c r="AQ15" s="33">
        <v>2.17</v>
      </c>
      <c r="AR15" s="33">
        <v>0.96</v>
      </c>
      <c r="AS15" s="25">
        <f t="shared" si="9"/>
        <v>3.0832</v>
      </c>
      <c r="AT15" s="36">
        <v>1</v>
      </c>
      <c r="AU15" s="33">
        <v>0</v>
      </c>
      <c r="AV15" s="33">
        <v>0</v>
      </c>
      <c r="AW15" s="29">
        <f t="shared" si="10"/>
        <v>1</v>
      </c>
      <c r="AX15" s="35">
        <v>1.275</v>
      </c>
      <c r="AY15" s="31">
        <v>0.5</v>
      </c>
      <c r="AZ15" s="37">
        <f t="shared" si="11"/>
        <v>37222.573548402</v>
      </c>
      <c r="BA15" s="39"/>
    </row>
    <row r="16" customHeight="1" spans="1:53">
      <c r="A16" s="32">
        <v>4443</v>
      </c>
      <c r="B16" s="21">
        <v>1.03</v>
      </c>
      <c r="C16" s="33">
        <v>1</v>
      </c>
      <c r="D16" s="33">
        <v>0</v>
      </c>
      <c r="E16" s="34">
        <f t="shared" si="0"/>
        <v>4576.29</v>
      </c>
      <c r="F16" s="35">
        <v>2.47</v>
      </c>
      <c r="G16" s="33">
        <v>2.17</v>
      </c>
      <c r="H16" s="33">
        <v>0.96</v>
      </c>
      <c r="I16" s="25">
        <f t="shared" si="1"/>
        <v>3.0832</v>
      </c>
      <c r="J16" s="36">
        <v>1</v>
      </c>
      <c r="K16" s="33">
        <v>0</v>
      </c>
      <c r="L16" s="33">
        <v>0</v>
      </c>
      <c r="M16" s="29">
        <f t="shared" si="2"/>
        <v>1</v>
      </c>
      <c r="N16" s="35">
        <v>1.275</v>
      </c>
      <c r="O16" s="31">
        <v>0.5</v>
      </c>
      <c r="P16" s="37">
        <f t="shared" si="3"/>
        <v>22217.356185102</v>
      </c>
      <c r="Q16" s="39"/>
      <c r="S16" s="32">
        <v>4443</v>
      </c>
      <c r="T16" s="21">
        <v>1.03</v>
      </c>
      <c r="U16" s="33">
        <v>1</v>
      </c>
      <c r="V16" s="33">
        <v>1800</v>
      </c>
      <c r="W16" s="34">
        <f t="shared" si="4"/>
        <v>6376.29</v>
      </c>
      <c r="X16" s="35">
        <v>2.47</v>
      </c>
      <c r="Y16" s="33">
        <v>2.17</v>
      </c>
      <c r="Z16" s="33">
        <v>0.96</v>
      </c>
      <c r="AA16" s="25">
        <f t="shared" si="5"/>
        <v>3.0832</v>
      </c>
      <c r="AB16" s="36">
        <v>1</v>
      </c>
      <c r="AC16" s="33">
        <v>0</v>
      </c>
      <c r="AD16" s="33">
        <v>0</v>
      </c>
      <c r="AE16" s="29">
        <f t="shared" si="6"/>
        <v>1</v>
      </c>
      <c r="AF16" s="35">
        <v>1.275</v>
      </c>
      <c r="AG16" s="31">
        <v>0.5</v>
      </c>
      <c r="AH16" s="37">
        <f t="shared" si="7"/>
        <v>30956.147025102</v>
      </c>
      <c r="AI16" s="39"/>
      <c r="AK16" s="32">
        <v>4443</v>
      </c>
      <c r="AL16" s="21">
        <v>1.03</v>
      </c>
      <c r="AM16" s="33">
        <v>1</v>
      </c>
      <c r="AN16" s="33">
        <v>1800</v>
      </c>
      <c r="AO16" s="34">
        <f t="shared" si="8"/>
        <v>6376.29</v>
      </c>
      <c r="AP16" s="35">
        <v>2.97</v>
      </c>
      <c r="AQ16" s="33">
        <v>2.17</v>
      </c>
      <c r="AR16" s="33">
        <v>0.96</v>
      </c>
      <c r="AS16" s="25">
        <f t="shared" si="9"/>
        <v>3.0832</v>
      </c>
      <c r="AT16" s="36">
        <v>1</v>
      </c>
      <c r="AU16" s="33">
        <v>0</v>
      </c>
      <c r="AV16" s="33">
        <v>0</v>
      </c>
      <c r="AW16" s="29">
        <f t="shared" si="10"/>
        <v>1</v>
      </c>
      <c r="AX16" s="35">
        <v>1.275</v>
      </c>
      <c r="AY16" s="31">
        <v>0.5</v>
      </c>
      <c r="AZ16" s="37">
        <f t="shared" si="11"/>
        <v>37222.573548402</v>
      </c>
      <c r="BA16" s="39"/>
    </row>
    <row r="17" customHeight="1" spans="1:53">
      <c r="A17" s="32">
        <v>4443</v>
      </c>
      <c r="B17" s="21">
        <v>1.03</v>
      </c>
      <c r="C17" s="33">
        <v>1</v>
      </c>
      <c r="D17" s="33">
        <v>0</v>
      </c>
      <c r="E17" s="34">
        <f t="shared" si="0"/>
        <v>4576.29</v>
      </c>
      <c r="F17" s="35">
        <v>2.47</v>
      </c>
      <c r="G17" s="33">
        <v>2.17</v>
      </c>
      <c r="H17" s="33">
        <v>0.96</v>
      </c>
      <c r="I17" s="25">
        <f t="shared" si="1"/>
        <v>3.0832</v>
      </c>
      <c r="J17" s="36">
        <v>1</v>
      </c>
      <c r="K17" s="33">
        <v>0</v>
      </c>
      <c r="L17" s="33">
        <v>0</v>
      </c>
      <c r="M17" s="29">
        <f t="shared" si="2"/>
        <v>1</v>
      </c>
      <c r="N17" s="35">
        <v>1.275</v>
      </c>
      <c r="O17" s="31">
        <v>0.5</v>
      </c>
      <c r="P17" s="37">
        <f t="shared" si="3"/>
        <v>22217.356185102</v>
      </c>
      <c r="Q17" s="39"/>
      <c r="S17" s="32">
        <v>4443</v>
      </c>
      <c r="T17" s="21">
        <v>1.03</v>
      </c>
      <c r="U17" s="33">
        <v>1</v>
      </c>
      <c r="V17" s="33">
        <v>1800</v>
      </c>
      <c r="W17" s="34">
        <f t="shared" si="4"/>
        <v>6376.29</v>
      </c>
      <c r="X17" s="35">
        <v>2.47</v>
      </c>
      <c r="Y17" s="33">
        <v>2.17</v>
      </c>
      <c r="Z17" s="33">
        <v>0.96</v>
      </c>
      <c r="AA17" s="25">
        <f t="shared" si="5"/>
        <v>3.0832</v>
      </c>
      <c r="AB17" s="36">
        <v>1</v>
      </c>
      <c r="AC17" s="33">
        <v>0</v>
      </c>
      <c r="AD17" s="33">
        <v>0</v>
      </c>
      <c r="AE17" s="29">
        <f t="shared" si="6"/>
        <v>1</v>
      </c>
      <c r="AF17" s="35">
        <v>1.275</v>
      </c>
      <c r="AG17" s="31">
        <v>0.5</v>
      </c>
      <c r="AH17" s="37">
        <f t="shared" si="7"/>
        <v>30956.147025102</v>
      </c>
      <c r="AI17" s="39"/>
      <c r="AK17" s="32">
        <v>4443</v>
      </c>
      <c r="AL17" s="21">
        <v>1.03</v>
      </c>
      <c r="AM17" s="33">
        <v>1</v>
      </c>
      <c r="AN17" s="33">
        <v>1800</v>
      </c>
      <c r="AO17" s="34">
        <f t="shared" si="8"/>
        <v>6376.29</v>
      </c>
      <c r="AP17" s="35">
        <v>2.97</v>
      </c>
      <c r="AQ17" s="33">
        <v>2.17</v>
      </c>
      <c r="AR17" s="33">
        <v>0.96</v>
      </c>
      <c r="AS17" s="25">
        <f t="shared" si="9"/>
        <v>3.0832</v>
      </c>
      <c r="AT17" s="36">
        <v>1</v>
      </c>
      <c r="AU17" s="33">
        <v>0</v>
      </c>
      <c r="AV17" s="33">
        <v>0</v>
      </c>
      <c r="AW17" s="29">
        <f t="shared" si="10"/>
        <v>1</v>
      </c>
      <c r="AX17" s="35">
        <v>1.275</v>
      </c>
      <c r="AY17" s="31">
        <v>0.5</v>
      </c>
      <c r="AZ17" s="37">
        <f t="shared" si="11"/>
        <v>37222.573548402</v>
      </c>
      <c r="BA17" s="39"/>
    </row>
    <row r="18" customHeight="1" spans="1:53">
      <c r="A18" s="32">
        <v>4443</v>
      </c>
      <c r="B18" s="21">
        <v>1.03</v>
      </c>
      <c r="C18" s="33">
        <v>1</v>
      </c>
      <c r="D18" s="33">
        <v>0</v>
      </c>
      <c r="E18" s="34">
        <f t="shared" si="0"/>
        <v>4576.29</v>
      </c>
      <c r="F18" s="35">
        <v>2.47</v>
      </c>
      <c r="G18" s="33">
        <v>2.17</v>
      </c>
      <c r="H18" s="33">
        <v>0.96</v>
      </c>
      <c r="I18" s="25">
        <f t="shared" si="1"/>
        <v>3.0832</v>
      </c>
      <c r="J18" s="36">
        <v>1</v>
      </c>
      <c r="K18" s="33">
        <v>0</v>
      </c>
      <c r="L18" s="33">
        <v>0</v>
      </c>
      <c r="M18" s="29">
        <f t="shared" si="2"/>
        <v>1</v>
      </c>
      <c r="N18" s="35">
        <v>1.275</v>
      </c>
      <c r="O18" s="31">
        <v>0.5</v>
      </c>
      <c r="P18" s="37">
        <f t="shared" si="3"/>
        <v>22217.356185102</v>
      </c>
      <c r="Q18" s="39"/>
      <c r="S18" s="32">
        <v>4443</v>
      </c>
      <c r="T18" s="21">
        <v>1.03</v>
      </c>
      <c r="U18" s="33">
        <v>1</v>
      </c>
      <c r="V18" s="33">
        <v>1800</v>
      </c>
      <c r="W18" s="34">
        <f t="shared" si="4"/>
        <v>6376.29</v>
      </c>
      <c r="X18" s="35">
        <v>2.47</v>
      </c>
      <c r="Y18" s="33">
        <v>2.17</v>
      </c>
      <c r="Z18" s="33">
        <v>0.96</v>
      </c>
      <c r="AA18" s="25">
        <f t="shared" si="5"/>
        <v>3.0832</v>
      </c>
      <c r="AB18" s="36">
        <v>1</v>
      </c>
      <c r="AC18" s="33">
        <v>0</v>
      </c>
      <c r="AD18" s="33">
        <v>0</v>
      </c>
      <c r="AE18" s="29">
        <f t="shared" si="6"/>
        <v>1</v>
      </c>
      <c r="AF18" s="35">
        <v>1.275</v>
      </c>
      <c r="AG18" s="31">
        <v>0.5</v>
      </c>
      <c r="AH18" s="37">
        <f t="shared" si="7"/>
        <v>30956.147025102</v>
      </c>
      <c r="AI18" s="39"/>
      <c r="AK18" s="32">
        <v>4443</v>
      </c>
      <c r="AL18" s="21">
        <v>1.03</v>
      </c>
      <c r="AM18" s="33">
        <v>1</v>
      </c>
      <c r="AN18" s="33">
        <v>1800</v>
      </c>
      <c r="AO18" s="34">
        <f t="shared" si="8"/>
        <v>6376.29</v>
      </c>
      <c r="AP18" s="35">
        <v>2.97</v>
      </c>
      <c r="AQ18" s="33">
        <v>2.17</v>
      </c>
      <c r="AR18" s="33">
        <v>0.96</v>
      </c>
      <c r="AS18" s="25">
        <f t="shared" si="9"/>
        <v>3.0832</v>
      </c>
      <c r="AT18" s="36">
        <v>1</v>
      </c>
      <c r="AU18" s="33">
        <v>0</v>
      </c>
      <c r="AV18" s="33">
        <v>0</v>
      </c>
      <c r="AW18" s="29">
        <f t="shared" si="10"/>
        <v>1</v>
      </c>
      <c r="AX18" s="35">
        <v>1.275</v>
      </c>
      <c r="AY18" s="31">
        <v>0.5</v>
      </c>
      <c r="AZ18" s="37">
        <f t="shared" si="11"/>
        <v>37222.573548402</v>
      </c>
      <c r="BA18" s="39"/>
    </row>
    <row r="19" customHeight="1" spans="1:53">
      <c r="A19" s="32">
        <v>4443</v>
      </c>
      <c r="B19" s="21">
        <v>1.03</v>
      </c>
      <c r="C19" s="33">
        <v>1</v>
      </c>
      <c r="D19" s="33">
        <v>0</v>
      </c>
      <c r="E19" s="34">
        <f t="shared" si="0"/>
        <v>4576.29</v>
      </c>
      <c r="F19" s="35">
        <v>2.47</v>
      </c>
      <c r="G19" s="33">
        <v>2.17</v>
      </c>
      <c r="H19" s="33">
        <v>0.96</v>
      </c>
      <c r="I19" s="25">
        <f t="shared" si="1"/>
        <v>3.0832</v>
      </c>
      <c r="J19" s="36">
        <v>1</v>
      </c>
      <c r="K19" s="33">
        <v>0</v>
      </c>
      <c r="L19" s="33">
        <v>0</v>
      </c>
      <c r="M19" s="29">
        <f t="shared" si="2"/>
        <v>1</v>
      </c>
      <c r="N19" s="35">
        <v>1.275</v>
      </c>
      <c r="O19" s="31">
        <v>0.5</v>
      </c>
      <c r="P19" s="37">
        <f t="shared" si="3"/>
        <v>22217.356185102</v>
      </c>
      <c r="Q19" s="39"/>
      <c r="S19" s="32">
        <v>4443</v>
      </c>
      <c r="T19" s="21">
        <v>1.03</v>
      </c>
      <c r="U19" s="33">
        <v>1</v>
      </c>
      <c r="V19" s="33">
        <v>1800</v>
      </c>
      <c r="W19" s="34">
        <f t="shared" si="4"/>
        <v>6376.29</v>
      </c>
      <c r="X19" s="35">
        <v>2.47</v>
      </c>
      <c r="Y19" s="33">
        <v>2.17</v>
      </c>
      <c r="Z19" s="33">
        <v>0.96</v>
      </c>
      <c r="AA19" s="25">
        <f t="shared" si="5"/>
        <v>3.0832</v>
      </c>
      <c r="AB19" s="36">
        <v>1</v>
      </c>
      <c r="AC19" s="33">
        <v>0</v>
      </c>
      <c r="AD19" s="33">
        <v>0</v>
      </c>
      <c r="AE19" s="29">
        <f t="shared" si="6"/>
        <v>1</v>
      </c>
      <c r="AF19" s="35">
        <v>1.275</v>
      </c>
      <c r="AG19" s="31">
        <v>0.5</v>
      </c>
      <c r="AH19" s="37">
        <f t="shared" si="7"/>
        <v>30956.147025102</v>
      </c>
      <c r="AI19" s="39"/>
      <c r="AK19" s="32">
        <v>4443</v>
      </c>
      <c r="AL19" s="21">
        <v>1.03</v>
      </c>
      <c r="AM19" s="33">
        <v>1</v>
      </c>
      <c r="AN19" s="33">
        <v>1800</v>
      </c>
      <c r="AO19" s="34">
        <f t="shared" si="8"/>
        <v>6376.29</v>
      </c>
      <c r="AP19" s="35">
        <v>2.97</v>
      </c>
      <c r="AQ19" s="33">
        <v>2.17</v>
      </c>
      <c r="AR19" s="33">
        <v>0.96</v>
      </c>
      <c r="AS19" s="25">
        <f t="shared" si="9"/>
        <v>3.0832</v>
      </c>
      <c r="AT19" s="36">
        <v>1</v>
      </c>
      <c r="AU19" s="33">
        <v>0</v>
      </c>
      <c r="AV19" s="33">
        <v>0</v>
      </c>
      <c r="AW19" s="29">
        <f t="shared" si="10"/>
        <v>1</v>
      </c>
      <c r="AX19" s="35">
        <v>1.275</v>
      </c>
      <c r="AY19" s="31">
        <v>0.5</v>
      </c>
      <c r="AZ19" s="37">
        <f t="shared" si="11"/>
        <v>37222.573548402</v>
      </c>
      <c r="BA19" s="39"/>
    </row>
    <row r="20" customHeight="1" spans="1:53">
      <c r="A20" s="32">
        <v>4443</v>
      </c>
      <c r="B20" s="21">
        <v>1.03</v>
      </c>
      <c r="C20" s="33">
        <v>1</v>
      </c>
      <c r="D20" s="33">
        <v>0</v>
      </c>
      <c r="E20" s="34">
        <f t="shared" si="0"/>
        <v>4576.29</v>
      </c>
      <c r="F20" s="35">
        <v>2.47</v>
      </c>
      <c r="G20" s="33">
        <v>2.17</v>
      </c>
      <c r="H20" s="33">
        <v>0.96</v>
      </c>
      <c r="I20" s="25">
        <f t="shared" si="1"/>
        <v>3.0832</v>
      </c>
      <c r="J20" s="36">
        <v>1</v>
      </c>
      <c r="K20" s="33">
        <v>0</v>
      </c>
      <c r="L20" s="33">
        <v>0</v>
      </c>
      <c r="M20" s="29">
        <f t="shared" si="2"/>
        <v>1</v>
      </c>
      <c r="N20" s="35">
        <v>1.275</v>
      </c>
      <c r="O20" s="31">
        <v>0.5</v>
      </c>
      <c r="P20" s="37">
        <f t="shared" si="3"/>
        <v>22217.356185102</v>
      </c>
      <c r="Q20" s="39"/>
      <c r="S20" s="32">
        <v>4443</v>
      </c>
      <c r="T20" s="21">
        <v>1.03</v>
      </c>
      <c r="U20" s="33">
        <v>1</v>
      </c>
      <c r="V20" s="33">
        <v>1800</v>
      </c>
      <c r="W20" s="34">
        <f t="shared" si="4"/>
        <v>6376.29</v>
      </c>
      <c r="X20" s="35">
        <v>2.47</v>
      </c>
      <c r="Y20" s="33">
        <v>2.17</v>
      </c>
      <c r="Z20" s="33">
        <v>0.96</v>
      </c>
      <c r="AA20" s="25">
        <f t="shared" si="5"/>
        <v>3.0832</v>
      </c>
      <c r="AB20" s="36">
        <v>1</v>
      </c>
      <c r="AC20" s="33">
        <v>0</v>
      </c>
      <c r="AD20" s="33">
        <v>0</v>
      </c>
      <c r="AE20" s="29">
        <f t="shared" si="6"/>
        <v>1</v>
      </c>
      <c r="AF20" s="35">
        <v>1.275</v>
      </c>
      <c r="AG20" s="31">
        <v>0.5</v>
      </c>
      <c r="AH20" s="37">
        <f t="shared" si="7"/>
        <v>30956.147025102</v>
      </c>
      <c r="AI20" s="39"/>
      <c r="AK20" s="32">
        <v>4443</v>
      </c>
      <c r="AL20" s="21">
        <v>1.03</v>
      </c>
      <c r="AM20" s="33">
        <v>1</v>
      </c>
      <c r="AN20" s="33">
        <v>1800</v>
      </c>
      <c r="AO20" s="34">
        <f t="shared" si="8"/>
        <v>6376.29</v>
      </c>
      <c r="AP20" s="35">
        <v>2.97</v>
      </c>
      <c r="AQ20" s="33">
        <v>2.17</v>
      </c>
      <c r="AR20" s="33">
        <v>0.96</v>
      </c>
      <c r="AS20" s="25">
        <f t="shared" si="9"/>
        <v>3.0832</v>
      </c>
      <c r="AT20" s="36">
        <v>1</v>
      </c>
      <c r="AU20" s="33">
        <v>0</v>
      </c>
      <c r="AV20" s="33">
        <v>0</v>
      </c>
      <c r="AW20" s="29">
        <f t="shared" si="10"/>
        <v>1</v>
      </c>
      <c r="AX20" s="35">
        <v>1.275</v>
      </c>
      <c r="AY20" s="31">
        <v>0.5</v>
      </c>
      <c r="AZ20" s="37">
        <f t="shared" si="11"/>
        <v>37222.573548402</v>
      </c>
      <c r="BA20" s="39"/>
    </row>
    <row r="21" customHeight="1" spans="1:53">
      <c r="A21" s="32">
        <v>4443</v>
      </c>
      <c r="B21" s="21">
        <v>1.03</v>
      </c>
      <c r="C21" s="33">
        <v>1</v>
      </c>
      <c r="D21" s="33">
        <v>0</v>
      </c>
      <c r="E21" s="34">
        <f t="shared" si="0"/>
        <v>4576.29</v>
      </c>
      <c r="F21" s="35">
        <v>2.47</v>
      </c>
      <c r="G21" s="33">
        <v>2.17</v>
      </c>
      <c r="H21" s="33">
        <v>0.96</v>
      </c>
      <c r="I21" s="25">
        <f t="shared" si="1"/>
        <v>3.0832</v>
      </c>
      <c r="J21" s="36">
        <v>1</v>
      </c>
      <c r="K21" s="33">
        <v>0</v>
      </c>
      <c r="L21" s="33">
        <v>0</v>
      </c>
      <c r="M21" s="29">
        <f t="shared" si="2"/>
        <v>1</v>
      </c>
      <c r="N21" s="35">
        <v>1.275</v>
      </c>
      <c r="O21" s="31">
        <v>0.5</v>
      </c>
      <c r="P21" s="37">
        <f t="shared" si="3"/>
        <v>22217.356185102</v>
      </c>
      <c r="Q21" s="39"/>
      <c r="S21" s="32">
        <v>4443</v>
      </c>
      <c r="T21" s="21">
        <v>1.03</v>
      </c>
      <c r="U21" s="33">
        <v>1</v>
      </c>
      <c r="V21" s="33">
        <v>1800</v>
      </c>
      <c r="W21" s="34">
        <f t="shared" si="4"/>
        <v>6376.29</v>
      </c>
      <c r="X21" s="35">
        <v>2.47</v>
      </c>
      <c r="Y21" s="33">
        <v>2.17</v>
      </c>
      <c r="Z21" s="33">
        <v>0.96</v>
      </c>
      <c r="AA21" s="25">
        <f t="shared" si="5"/>
        <v>3.0832</v>
      </c>
      <c r="AB21" s="36">
        <v>1</v>
      </c>
      <c r="AC21" s="33">
        <v>0</v>
      </c>
      <c r="AD21" s="33">
        <v>0</v>
      </c>
      <c r="AE21" s="29">
        <f t="shared" si="6"/>
        <v>1</v>
      </c>
      <c r="AF21" s="35">
        <v>1.275</v>
      </c>
      <c r="AG21" s="31">
        <v>0.5</v>
      </c>
      <c r="AH21" s="37">
        <f t="shared" si="7"/>
        <v>30956.147025102</v>
      </c>
      <c r="AI21" s="39"/>
      <c r="AK21" s="32">
        <v>4443</v>
      </c>
      <c r="AL21" s="21">
        <v>1.03</v>
      </c>
      <c r="AM21" s="33">
        <v>1</v>
      </c>
      <c r="AN21" s="33">
        <v>1800</v>
      </c>
      <c r="AO21" s="34">
        <f t="shared" si="8"/>
        <v>6376.29</v>
      </c>
      <c r="AP21" s="35">
        <v>2.97</v>
      </c>
      <c r="AQ21" s="33">
        <v>2.17</v>
      </c>
      <c r="AR21" s="33">
        <v>0.96</v>
      </c>
      <c r="AS21" s="25">
        <f t="shared" si="9"/>
        <v>3.0832</v>
      </c>
      <c r="AT21" s="36">
        <v>1</v>
      </c>
      <c r="AU21" s="33">
        <v>0</v>
      </c>
      <c r="AV21" s="33">
        <v>0</v>
      </c>
      <c r="AW21" s="29">
        <f t="shared" si="10"/>
        <v>1</v>
      </c>
      <c r="AX21" s="35">
        <v>1.275</v>
      </c>
      <c r="AY21" s="31">
        <v>0.5</v>
      </c>
      <c r="AZ21" s="37">
        <f t="shared" si="11"/>
        <v>37222.573548402</v>
      </c>
      <c r="BA21" s="39"/>
    </row>
    <row r="22" customHeight="1" spans="1:53">
      <c r="A22" s="32">
        <v>4443</v>
      </c>
      <c r="B22" s="21">
        <v>1.03</v>
      </c>
      <c r="C22" s="33">
        <v>1</v>
      </c>
      <c r="D22" s="33">
        <v>0</v>
      </c>
      <c r="E22" s="34">
        <f t="shared" si="0"/>
        <v>4576.29</v>
      </c>
      <c r="F22" s="35">
        <v>2.47</v>
      </c>
      <c r="G22" s="33">
        <v>2.17</v>
      </c>
      <c r="H22" s="33">
        <v>0.96</v>
      </c>
      <c r="I22" s="25">
        <f t="shared" si="1"/>
        <v>3.0832</v>
      </c>
      <c r="J22" s="36">
        <v>1</v>
      </c>
      <c r="K22" s="33">
        <v>0</v>
      </c>
      <c r="L22" s="33">
        <v>0</v>
      </c>
      <c r="M22" s="29">
        <f t="shared" si="2"/>
        <v>1</v>
      </c>
      <c r="N22" s="35">
        <v>1.275</v>
      </c>
      <c r="O22" s="31">
        <v>0.5</v>
      </c>
      <c r="P22" s="37">
        <f t="shared" si="3"/>
        <v>22217.356185102</v>
      </c>
      <c r="Q22" s="39"/>
      <c r="S22" s="32">
        <v>4443</v>
      </c>
      <c r="T22" s="21">
        <v>1.03</v>
      </c>
      <c r="U22" s="33">
        <v>1</v>
      </c>
      <c r="V22" s="33">
        <v>1800</v>
      </c>
      <c r="W22" s="34">
        <f t="shared" si="4"/>
        <v>6376.29</v>
      </c>
      <c r="X22" s="35">
        <v>2.47</v>
      </c>
      <c r="Y22" s="33">
        <v>2.17</v>
      </c>
      <c r="Z22" s="33">
        <v>0.96</v>
      </c>
      <c r="AA22" s="25">
        <f t="shared" si="5"/>
        <v>3.0832</v>
      </c>
      <c r="AB22" s="36">
        <v>1</v>
      </c>
      <c r="AC22" s="33">
        <v>0</v>
      </c>
      <c r="AD22" s="33">
        <v>0</v>
      </c>
      <c r="AE22" s="29">
        <f t="shared" si="6"/>
        <v>1</v>
      </c>
      <c r="AF22" s="35">
        <v>1.275</v>
      </c>
      <c r="AG22" s="31">
        <v>0.5</v>
      </c>
      <c r="AH22" s="37">
        <f t="shared" si="7"/>
        <v>30956.147025102</v>
      </c>
      <c r="AI22" s="39"/>
      <c r="AK22" s="32">
        <v>4443</v>
      </c>
      <c r="AL22" s="21">
        <v>1.03</v>
      </c>
      <c r="AM22" s="33">
        <v>1</v>
      </c>
      <c r="AN22" s="33">
        <v>1800</v>
      </c>
      <c r="AO22" s="34">
        <f t="shared" si="8"/>
        <v>6376.29</v>
      </c>
      <c r="AP22" s="35">
        <v>2.97</v>
      </c>
      <c r="AQ22" s="33">
        <v>2.17</v>
      </c>
      <c r="AR22" s="33">
        <v>0.96</v>
      </c>
      <c r="AS22" s="25">
        <f t="shared" si="9"/>
        <v>3.0832</v>
      </c>
      <c r="AT22" s="36">
        <v>1</v>
      </c>
      <c r="AU22" s="33">
        <v>0</v>
      </c>
      <c r="AV22" s="33">
        <v>0</v>
      </c>
      <c r="AW22" s="29">
        <f t="shared" si="10"/>
        <v>1</v>
      </c>
      <c r="AX22" s="35">
        <v>1.275</v>
      </c>
      <c r="AY22" s="31">
        <v>0.5</v>
      </c>
      <c r="AZ22" s="37">
        <f t="shared" si="11"/>
        <v>37222.573548402</v>
      </c>
      <c r="BA22" s="39"/>
    </row>
    <row r="23" customHeight="1" spans="1:53">
      <c r="A23" s="32">
        <v>4443</v>
      </c>
      <c r="B23" s="21">
        <v>1.03</v>
      </c>
      <c r="C23" s="33">
        <v>1</v>
      </c>
      <c r="D23" s="33">
        <v>0</v>
      </c>
      <c r="E23" s="34">
        <f t="shared" si="0"/>
        <v>4576.29</v>
      </c>
      <c r="F23" s="35">
        <v>2.47</v>
      </c>
      <c r="G23" s="33">
        <v>2.17</v>
      </c>
      <c r="H23" s="33">
        <v>0.96</v>
      </c>
      <c r="I23" s="25">
        <f t="shared" si="1"/>
        <v>3.0832</v>
      </c>
      <c r="J23" s="36">
        <v>1</v>
      </c>
      <c r="K23" s="33">
        <v>0</v>
      </c>
      <c r="L23" s="33">
        <v>0</v>
      </c>
      <c r="M23" s="29">
        <f t="shared" si="2"/>
        <v>1</v>
      </c>
      <c r="N23" s="35">
        <v>1.275</v>
      </c>
      <c r="O23" s="31">
        <v>0.5</v>
      </c>
      <c r="P23" s="37">
        <f t="shared" si="3"/>
        <v>22217.356185102</v>
      </c>
      <c r="Q23" s="39"/>
      <c r="S23" s="32">
        <v>4443</v>
      </c>
      <c r="T23" s="21">
        <v>1.03</v>
      </c>
      <c r="U23" s="33">
        <v>1</v>
      </c>
      <c r="V23" s="33">
        <v>1800</v>
      </c>
      <c r="W23" s="34">
        <f t="shared" si="4"/>
        <v>6376.29</v>
      </c>
      <c r="X23" s="35">
        <v>2.47</v>
      </c>
      <c r="Y23" s="33">
        <v>2.17</v>
      </c>
      <c r="Z23" s="33">
        <v>0.96</v>
      </c>
      <c r="AA23" s="25">
        <f t="shared" si="5"/>
        <v>3.0832</v>
      </c>
      <c r="AB23" s="36">
        <v>1</v>
      </c>
      <c r="AC23" s="33">
        <v>0</v>
      </c>
      <c r="AD23" s="33">
        <v>0</v>
      </c>
      <c r="AE23" s="29">
        <f t="shared" si="6"/>
        <v>1</v>
      </c>
      <c r="AF23" s="35">
        <v>1.275</v>
      </c>
      <c r="AG23" s="31">
        <v>0.5</v>
      </c>
      <c r="AH23" s="37">
        <f t="shared" si="7"/>
        <v>30956.147025102</v>
      </c>
      <c r="AI23" s="39"/>
      <c r="AK23" s="32">
        <v>4443</v>
      </c>
      <c r="AL23" s="21">
        <v>1.03</v>
      </c>
      <c r="AM23" s="33">
        <v>1</v>
      </c>
      <c r="AN23" s="33">
        <v>1800</v>
      </c>
      <c r="AO23" s="34">
        <f t="shared" si="8"/>
        <v>6376.29</v>
      </c>
      <c r="AP23" s="35">
        <v>2.97</v>
      </c>
      <c r="AQ23" s="33">
        <v>2.17</v>
      </c>
      <c r="AR23" s="33">
        <v>0.96</v>
      </c>
      <c r="AS23" s="25">
        <f t="shared" si="9"/>
        <v>3.0832</v>
      </c>
      <c r="AT23" s="36">
        <v>1</v>
      </c>
      <c r="AU23" s="33">
        <v>0</v>
      </c>
      <c r="AV23" s="33">
        <v>0</v>
      </c>
      <c r="AW23" s="29">
        <f t="shared" si="10"/>
        <v>1</v>
      </c>
      <c r="AX23" s="35">
        <v>1.275</v>
      </c>
      <c r="AY23" s="31">
        <v>0.5</v>
      </c>
      <c r="AZ23" s="37">
        <f t="shared" si="11"/>
        <v>37222.573548402</v>
      </c>
      <c r="BA23" s="39"/>
    </row>
    <row r="24" customHeight="1" spans="1:53">
      <c r="A24" s="32">
        <v>4443</v>
      </c>
      <c r="B24" s="21">
        <v>2.17</v>
      </c>
      <c r="C24" s="33">
        <v>1</v>
      </c>
      <c r="D24" s="33">
        <v>0</v>
      </c>
      <c r="E24" s="34">
        <f t="shared" si="0"/>
        <v>9641.31</v>
      </c>
      <c r="F24" s="35">
        <v>2.47</v>
      </c>
      <c r="G24" s="33">
        <v>2.17</v>
      </c>
      <c r="H24" s="33">
        <v>0.96</v>
      </c>
      <c r="I24" s="25">
        <f t="shared" si="1"/>
        <v>3.0832</v>
      </c>
      <c r="J24" s="36">
        <v>1</v>
      </c>
      <c r="K24" s="33">
        <v>0</v>
      </c>
      <c r="L24" s="33">
        <v>0</v>
      </c>
      <c r="M24" s="29">
        <f t="shared" si="2"/>
        <v>1</v>
      </c>
      <c r="N24" s="35">
        <v>1.275</v>
      </c>
      <c r="O24" s="31">
        <v>0.5</v>
      </c>
      <c r="P24" s="37">
        <f t="shared" si="3"/>
        <v>46807.439729778</v>
      </c>
      <c r="Q24" s="39"/>
      <c r="S24" s="32">
        <v>4443</v>
      </c>
      <c r="T24" s="21">
        <v>2.17</v>
      </c>
      <c r="U24" s="33">
        <v>1</v>
      </c>
      <c r="V24" s="33">
        <v>0</v>
      </c>
      <c r="W24" s="34">
        <f t="shared" si="4"/>
        <v>9641.31</v>
      </c>
      <c r="X24" s="35">
        <v>2.47</v>
      </c>
      <c r="Y24" s="33">
        <v>2.17</v>
      </c>
      <c r="Z24" s="33">
        <v>0.96</v>
      </c>
      <c r="AA24" s="25">
        <f t="shared" si="5"/>
        <v>3.0832</v>
      </c>
      <c r="AB24" s="36">
        <v>1</v>
      </c>
      <c r="AC24" s="33">
        <v>0</v>
      </c>
      <c r="AD24" s="33">
        <v>0</v>
      </c>
      <c r="AE24" s="29">
        <f t="shared" si="6"/>
        <v>1</v>
      </c>
      <c r="AF24" s="35">
        <v>1.275</v>
      </c>
      <c r="AG24" s="31">
        <v>0.5</v>
      </c>
      <c r="AH24" s="37">
        <f t="shared" si="7"/>
        <v>46807.439729778</v>
      </c>
      <c r="AI24" s="39"/>
      <c r="AK24" s="32">
        <v>4443</v>
      </c>
      <c r="AL24" s="21">
        <v>2.17</v>
      </c>
      <c r="AM24" s="33">
        <v>1</v>
      </c>
      <c r="AN24" s="33">
        <v>0</v>
      </c>
      <c r="AO24" s="34">
        <f t="shared" si="8"/>
        <v>9641.31</v>
      </c>
      <c r="AP24" s="35">
        <v>2.97</v>
      </c>
      <c r="AQ24" s="33">
        <v>2.17</v>
      </c>
      <c r="AR24" s="33">
        <v>0.96</v>
      </c>
      <c r="AS24" s="25">
        <f t="shared" si="9"/>
        <v>3.0832</v>
      </c>
      <c r="AT24" s="36">
        <v>1</v>
      </c>
      <c r="AU24" s="33">
        <v>0</v>
      </c>
      <c r="AV24" s="33">
        <v>0</v>
      </c>
      <c r="AW24" s="29">
        <f t="shared" si="10"/>
        <v>1</v>
      </c>
      <c r="AX24" s="35">
        <v>1.275</v>
      </c>
      <c r="AY24" s="31">
        <v>0.5</v>
      </c>
      <c r="AZ24" s="37">
        <f t="shared" si="11"/>
        <v>56282.629958478</v>
      </c>
      <c r="BA24" s="39"/>
    </row>
    <row r="25" customHeight="1" spans="1:53">
      <c r="A25" s="32">
        <v>4443</v>
      </c>
      <c r="B25" s="21">
        <v>2.17</v>
      </c>
      <c r="C25" s="33">
        <v>1</v>
      </c>
      <c r="D25" s="33">
        <v>0</v>
      </c>
      <c r="E25" s="34">
        <f t="shared" si="0"/>
        <v>9641.31</v>
      </c>
      <c r="F25" s="35">
        <v>2.47</v>
      </c>
      <c r="G25" s="33">
        <v>2.17</v>
      </c>
      <c r="H25" s="33">
        <v>0.96</v>
      </c>
      <c r="I25" s="25">
        <f t="shared" si="1"/>
        <v>3.0832</v>
      </c>
      <c r="J25" s="36">
        <v>1</v>
      </c>
      <c r="K25" s="33">
        <v>0</v>
      </c>
      <c r="L25" s="33">
        <v>0</v>
      </c>
      <c r="M25" s="29">
        <f t="shared" si="2"/>
        <v>1</v>
      </c>
      <c r="N25" s="35">
        <v>1.275</v>
      </c>
      <c r="O25" s="31">
        <v>0.5</v>
      </c>
      <c r="P25" s="37">
        <f t="shared" si="3"/>
        <v>46807.439729778</v>
      </c>
      <c r="Q25" s="39"/>
      <c r="S25" s="32">
        <v>4443</v>
      </c>
      <c r="T25" s="21">
        <v>2.17</v>
      </c>
      <c r="U25" s="33">
        <v>1</v>
      </c>
      <c r="V25" s="33">
        <v>0</v>
      </c>
      <c r="W25" s="34">
        <f t="shared" si="4"/>
        <v>9641.31</v>
      </c>
      <c r="X25" s="35">
        <v>2.47</v>
      </c>
      <c r="Y25" s="33">
        <v>2.17</v>
      </c>
      <c r="Z25" s="33">
        <v>0.96</v>
      </c>
      <c r="AA25" s="25">
        <f t="shared" si="5"/>
        <v>3.0832</v>
      </c>
      <c r="AB25" s="36">
        <v>1</v>
      </c>
      <c r="AC25" s="33">
        <v>0</v>
      </c>
      <c r="AD25" s="33">
        <v>0</v>
      </c>
      <c r="AE25" s="29">
        <f t="shared" si="6"/>
        <v>1</v>
      </c>
      <c r="AF25" s="35">
        <v>1.275</v>
      </c>
      <c r="AG25" s="31">
        <v>0.5</v>
      </c>
      <c r="AH25" s="37">
        <f t="shared" si="7"/>
        <v>46807.439729778</v>
      </c>
      <c r="AI25" s="39"/>
      <c r="AK25" s="32">
        <v>4443</v>
      </c>
      <c r="AL25" s="21">
        <v>2.17</v>
      </c>
      <c r="AM25" s="33">
        <v>1</v>
      </c>
      <c r="AN25" s="33">
        <v>0</v>
      </c>
      <c r="AO25" s="34">
        <f t="shared" si="8"/>
        <v>9641.31</v>
      </c>
      <c r="AP25" s="35">
        <v>2.97</v>
      </c>
      <c r="AQ25" s="33">
        <v>2.17</v>
      </c>
      <c r="AR25" s="33">
        <v>0.96</v>
      </c>
      <c r="AS25" s="25">
        <f t="shared" si="9"/>
        <v>3.0832</v>
      </c>
      <c r="AT25" s="36">
        <v>1</v>
      </c>
      <c r="AU25" s="33">
        <v>0</v>
      </c>
      <c r="AV25" s="33">
        <v>0</v>
      </c>
      <c r="AW25" s="29">
        <f t="shared" si="10"/>
        <v>1</v>
      </c>
      <c r="AX25" s="35">
        <v>1.275</v>
      </c>
      <c r="AY25" s="31">
        <v>0.5</v>
      </c>
      <c r="AZ25" s="37">
        <f t="shared" si="11"/>
        <v>56282.629958478</v>
      </c>
      <c r="BA25" s="39"/>
    </row>
    <row r="26" customHeight="1" spans="1:53">
      <c r="A26" s="32">
        <v>4443</v>
      </c>
      <c r="B26" s="21">
        <v>2.17</v>
      </c>
      <c r="C26" s="33">
        <v>1</v>
      </c>
      <c r="D26" s="33">
        <v>0</v>
      </c>
      <c r="E26" s="34">
        <f t="shared" si="0"/>
        <v>9641.31</v>
      </c>
      <c r="F26" s="35">
        <v>2.47</v>
      </c>
      <c r="G26" s="33">
        <v>2.17</v>
      </c>
      <c r="H26" s="33">
        <v>0.96</v>
      </c>
      <c r="I26" s="25">
        <f t="shared" si="1"/>
        <v>3.0832</v>
      </c>
      <c r="J26" s="36">
        <v>1</v>
      </c>
      <c r="K26" s="33">
        <v>0</v>
      </c>
      <c r="L26" s="33">
        <v>0</v>
      </c>
      <c r="M26" s="29">
        <f t="shared" si="2"/>
        <v>1</v>
      </c>
      <c r="N26" s="35">
        <v>1.275</v>
      </c>
      <c r="O26" s="31">
        <v>0.5</v>
      </c>
      <c r="P26" s="37">
        <f t="shared" si="3"/>
        <v>46807.439729778</v>
      </c>
      <c r="Q26" s="39"/>
      <c r="S26" s="32">
        <v>4443</v>
      </c>
      <c r="T26" s="21">
        <v>2.17</v>
      </c>
      <c r="U26" s="33">
        <v>1</v>
      </c>
      <c r="V26" s="33">
        <v>0</v>
      </c>
      <c r="W26" s="34">
        <f t="shared" si="4"/>
        <v>9641.31</v>
      </c>
      <c r="X26" s="35">
        <v>2.47</v>
      </c>
      <c r="Y26" s="33">
        <v>2.17</v>
      </c>
      <c r="Z26" s="33">
        <v>0.96</v>
      </c>
      <c r="AA26" s="25">
        <f t="shared" si="5"/>
        <v>3.0832</v>
      </c>
      <c r="AB26" s="36">
        <v>1</v>
      </c>
      <c r="AC26" s="33">
        <v>0</v>
      </c>
      <c r="AD26" s="33">
        <v>0</v>
      </c>
      <c r="AE26" s="29">
        <f t="shared" si="6"/>
        <v>1</v>
      </c>
      <c r="AF26" s="35">
        <v>1.275</v>
      </c>
      <c r="AG26" s="31">
        <v>0.5</v>
      </c>
      <c r="AH26" s="37">
        <f t="shared" si="7"/>
        <v>46807.439729778</v>
      </c>
      <c r="AI26" s="39"/>
      <c r="AK26" s="32">
        <v>4443</v>
      </c>
      <c r="AL26" s="21">
        <v>2.17</v>
      </c>
      <c r="AM26" s="33">
        <v>1</v>
      </c>
      <c r="AN26" s="33">
        <v>0</v>
      </c>
      <c r="AO26" s="34">
        <f t="shared" si="8"/>
        <v>9641.31</v>
      </c>
      <c r="AP26" s="35">
        <v>2.97</v>
      </c>
      <c r="AQ26" s="33">
        <v>2.17</v>
      </c>
      <c r="AR26" s="33">
        <v>0.96</v>
      </c>
      <c r="AS26" s="25">
        <f t="shared" si="9"/>
        <v>3.0832</v>
      </c>
      <c r="AT26" s="36">
        <v>1</v>
      </c>
      <c r="AU26" s="33">
        <v>0</v>
      </c>
      <c r="AV26" s="33">
        <v>0</v>
      </c>
      <c r="AW26" s="29">
        <f t="shared" si="10"/>
        <v>1</v>
      </c>
      <c r="AX26" s="35">
        <v>1.275</v>
      </c>
      <c r="AY26" s="31">
        <v>0.5</v>
      </c>
      <c r="AZ26" s="37">
        <f t="shared" si="11"/>
        <v>56282.629958478</v>
      </c>
      <c r="BA26" s="39"/>
    </row>
    <row r="27" customHeight="1" spans="1:53">
      <c r="A27" s="32">
        <v>4443</v>
      </c>
      <c r="B27" s="21">
        <v>2.17</v>
      </c>
      <c r="C27" s="33">
        <v>1</v>
      </c>
      <c r="D27" s="33">
        <v>0</v>
      </c>
      <c r="E27" s="34">
        <f t="shared" si="0"/>
        <v>9641.31</v>
      </c>
      <c r="F27" s="35">
        <v>2.47</v>
      </c>
      <c r="G27" s="33">
        <v>2.17</v>
      </c>
      <c r="H27" s="33">
        <v>0.96</v>
      </c>
      <c r="I27" s="25">
        <f t="shared" si="1"/>
        <v>3.0832</v>
      </c>
      <c r="J27" s="36">
        <v>1</v>
      </c>
      <c r="K27" s="33">
        <v>0</v>
      </c>
      <c r="L27" s="33">
        <v>0</v>
      </c>
      <c r="M27" s="29">
        <f t="shared" si="2"/>
        <v>1</v>
      </c>
      <c r="N27" s="35">
        <v>1.275</v>
      </c>
      <c r="O27" s="31">
        <v>0.5</v>
      </c>
      <c r="P27" s="37">
        <f t="shared" si="3"/>
        <v>46807.439729778</v>
      </c>
      <c r="Q27" s="39"/>
      <c r="S27" s="32">
        <v>4443</v>
      </c>
      <c r="T27" s="21">
        <v>2.17</v>
      </c>
      <c r="U27" s="33">
        <v>1</v>
      </c>
      <c r="V27" s="33">
        <v>0</v>
      </c>
      <c r="W27" s="34">
        <f t="shared" si="4"/>
        <v>9641.31</v>
      </c>
      <c r="X27" s="35">
        <v>2.47</v>
      </c>
      <c r="Y27" s="33">
        <v>2.17</v>
      </c>
      <c r="Z27" s="33">
        <v>0.96</v>
      </c>
      <c r="AA27" s="25">
        <f t="shared" si="5"/>
        <v>3.0832</v>
      </c>
      <c r="AB27" s="36">
        <v>1</v>
      </c>
      <c r="AC27" s="33">
        <v>0</v>
      </c>
      <c r="AD27" s="33">
        <v>0</v>
      </c>
      <c r="AE27" s="29">
        <f t="shared" si="6"/>
        <v>1</v>
      </c>
      <c r="AF27" s="35">
        <v>1.275</v>
      </c>
      <c r="AG27" s="31">
        <v>0.5</v>
      </c>
      <c r="AH27" s="37">
        <f t="shared" si="7"/>
        <v>46807.439729778</v>
      </c>
      <c r="AI27" s="39"/>
      <c r="AK27" s="32">
        <v>4443</v>
      </c>
      <c r="AL27" s="21">
        <v>2.17</v>
      </c>
      <c r="AM27" s="33">
        <v>1</v>
      </c>
      <c r="AN27" s="33">
        <v>0</v>
      </c>
      <c r="AO27" s="34">
        <f t="shared" si="8"/>
        <v>9641.31</v>
      </c>
      <c r="AP27" s="35">
        <v>2.97</v>
      </c>
      <c r="AQ27" s="33">
        <v>2.17</v>
      </c>
      <c r="AR27" s="33">
        <v>0.96</v>
      </c>
      <c r="AS27" s="25">
        <f t="shared" si="9"/>
        <v>3.0832</v>
      </c>
      <c r="AT27" s="36">
        <v>1</v>
      </c>
      <c r="AU27" s="33">
        <v>0</v>
      </c>
      <c r="AV27" s="33">
        <v>0</v>
      </c>
      <c r="AW27" s="29">
        <f t="shared" si="10"/>
        <v>1</v>
      </c>
      <c r="AX27" s="35">
        <v>1.275</v>
      </c>
      <c r="AY27" s="31">
        <v>0.5</v>
      </c>
      <c r="AZ27" s="37">
        <f t="shared" si="11"/>
        <v>56282.629958478</v>
      </c>
      <c r="BA27" s="39"/>
    </row>
    <row r="28" customHeight="1" spans="1:53">
      <c r="A28" s="32">
        <v>4443</v>
      </c>
      <c r="B28" s="21">
        <v>2.17</v>
      </c>
      <c r="C28" s="33">
        <v>1</v>
      </c>
      <c r="D28" s="33">
        <v>0</v>
      </c>
      <c r="E28" s="34">
        <f t="shared" si="0"/>
        <v>9641.31</v>
      </c>
      <c r="F28" s="35">
        <v>2.47</v>
      </c>
      <c r="G28" s="33">
        <v>2.17</v>
      </c>
      <c r="H28" s="33">
        <v>0.96</v>
      </c>
      <c r="I28" s="25">
        <f t="shared" si="1"/>
        <v>3.0832</v>
      </c>
      <c r="J28" s="36">
        <v>1</v>
      </c>
      <c r="K28" s="33">
        <v>0</v>
      </c>
      <c r="L28" s="33">
        <v>0</v>
      </c>
      <c r="M28" s="29">
        <f t="shared" si="2"/>
        <v>1</v>
      </c>
      <c r="N28" s="35">
        <v>1.275</v>
      </c>
      <c r="O28" s="31">
        <v>0.5</v>
      </c>
      <c r="P28" s="37">
        <f t="shared" si="3"/>
        <v>46807.439729778</v>
      </c>
      <c r="Q28" s="39"/>
      <c r="S28" s="32">
        <v>4443</v>
      </c>
      <c r="T28" s="21">
        <v>2.17</v>
      </c>
      <c r="U28" s="33">
        <v>1</v>
      </c>
      <c r="V28" s="33">
        <v>0</v>
      </c>
      <c r="W28" s="34">
        <f t="shared" si="4"/>
        <v>9641.31</v>
      </c>
      <c r="X28" s="35">
        <v>2.47</v>
      </c>
      <c r="Y28" s="33">
        <v>2.17</v>
      </c>
      <c r="Z28" s="33">
        <v>0.96</v>
      </c>
      <c r="AA28" s="25">
        <f t="shared" si="5"/>
        <v>3.0832</v>
      </c>
      <c r="AB28" s="36">
        <v>1</v>
      </c>
      <c r="AC28" s="33">
        <v>0</v>
      </c>
      <c r="AD28" s="33">
        <v>0</v>
      </c>
      <c r="AE28" s="29">
        <f t="shared" si="6"/>
        <v>1</v>
      </c>
      <c r="AF28" s="35">
        <v>1.275</v>
      </c>
      <c r="AG28" s="31">
        <v>0.5</v>
      </c>
      <c r="AH28" s="37">
        <f t="shared" si="7"/>
        <v>46807.439729778</v>
      </c>
      <c r="AI28" s="39"/>
      <c r="AK28" s="32">
        <v>4443</v>
      </c>
      <c r="AL28" s="21">
        <v>2.17</v>
      </c>
      <c r="AM28" s="33">
        <v>1</v>
      </c>
      <c r="AN28" s="33">
        <v>0</v>
      </c>
      <c r="AO28" s="34">
        <f t="shared" si="8"/>
        <v>9641.31</v>
      </c>
      <c r="AP28" s="35">
        <v>2.97</v>
      </c>
      <c r="AQ28" s="33">
        <v>2.17</v>
      </c>
      <c r="AR28" s="33">
        <v>0.96</v>
      </c>
      <c r="AS28" s="25">
        <f t="shared" si="9"/>
        <v>3.0832</v>
      </c>
      <c r="AT28" s="36">
        <v>1</v>
      </c>
      <c r="AU28" s="33">
        <v>0</v>
      </c>
      <c r="AV28" s="33">
        <v>0</v>
      </c>
      <c r="AW28" s="29">
        <f t="shared" si="10"/>
        <v>1</v>
      </c>
      <c r="AX28" s="35">
        <v>1.275</v>
      </c>
      <c r="AY28" s="31">
        <v>0.5</v>
      </c>
      <c r="AZ28" s="37">
        <f t="shared" si="11"/>
        <v>56282.629958478</v>
      </c>
      <c r="BA28" s="39"/>
    </row>
    <row r="29" customHeight="1" spans="1:53">
      <c r="A29" s="32">
        <v>4443</v>
      </c>
      <c r="B29" s="21">
        <v>2.17</v>
      </c>
      <c r="C29" s="33">
        <v>1</v>
      </c>
      <c r="D29" s="33">
        <v>0</v>
      </c>
      <c r="E29" s="34">
        <f t="shared" si="0"/>
        <v>9641.31</v>
      </c>
      <c r="F29" s="35">
        <v>2.47</v>
      </c>
      <c r="G29" s="33">
        <v>2.17</v>
      </c>
      <c r="H29" s="33">
        <v>0.96</v>
      </c>
      <c r="I29" s="25">
        <f t="shared" si="1"/>
        <v>3.0832</v>
      </c>
      <c r="J29" s="36">
        <v>1</v>
      </c>
      <c r="K29" s="33">
        <v>0</v>
      </c>
      <c r="L29" s="33">
        <v>0</v>
      </c>
      <c r="M29" s="29">
        <f t="shared" si="2"/>
        <v>1</v>
      </c>
      <c r="N29" s="35">
        <v>1.275</v>
      </c>
      <c r="O29" s="31">
        <v>0.5</v>
      </c>
      <c r="P29" s="37">
        <f t="shared" si="3"/>
        <v>46807.439729778</v>
      </c>
      <c r="Q29" s="39"/>
      <c r="S29" s="32">
        <v>4443</v>
      </c>
      <c r="T29" s="21">
        <v>2.17</v>
      </c>
      <c r="U29" s="33">
        <v>1</v>
      </c>
      <c r="V29" s="33">
        <v>0</v>
      </c>
      <c r="W29" s="34">
        <f t="shared" si="4"/>
        <v>9641.31</v>
      </c>
      <c r="X29" s="35">
        <v>2.47</v>
      </c>
      <c r="Y29" s="33">
        <v>2.17</v>
      </c>
      <c r="Z29" s="33">
        <v>0.96</v>
      </c>
      <c r="AA29" s="25">
        <f t="shared" si="5"/>
        <v>3.0832</v>
      </c>
      <c r="AB29" s="36">
        <v>1</v>
      </c>
      <c r="AC29" s="33">
        <v>0</v>
      </c>
      <c r="AD29" s="33">
        <v>0</v>
      </c>
      <c r="AE29" s="29">
        <f t="shared" si="6"/>
        <v>1</v>
      </c>
      <c r="AF29" s="35">
        <v>1.275</v>
      </c>
      <c r="AG29" s="31">
        <v>0.5</v>
      </c>
      <c r="AH29" s="37">
        <f t="shared" si="7"/>
        <v>46807.439729778</v>
      </c>
      <c r="AI29" s="39"/>
      <c r="AK29" s="32">
        <v>4443</v>
      </c>
      <c r="AL29" s="21">
        <v>2.17</v>
      </c>
      <c r="AM29" s="33">
        <v>1</v>
      </c>
      <c r="AN29" s="33">
        <v>0</v>
      </c>
      <c r="AO29" s="34">
        <f t="shared" si="8"/>
        <v>9641.31</v>
      </c>
      <c r="AP29" s="35">
        <v>2.97</v>
      </c>
      <c r="AQ29" s="33">
        <v>2.17</v>
      </c>
      <c r="AR29" s="33">
        <v>0.96</v>
      </c>
      <c r="AS29" s="25">
        <f t="shared" si="9"/>
        <v>3.0832</v>
      </c>
      <c r="AT29" s="36">
        <v>1</v>
      </c>
      <c r="AU29" s="33">
        <v>0</v>
      </c>
      <c r="AV29" s="33">
        <v>0</v>
      </c>
      <c r="AW29" s="29">
        <f t="shared" si="10"/>
        <v>1</v>
      </c>
      <c r="AX29" s="35">
        <v>1.275</v>
      </c>
      <c r="AY29" s="31">
        <v>0.5</v>
      </c>
      <c r="AZ29" s="37">
        <f t="shared" si="11"/>
        <v>56282.629958478</v>
      </c>
      <c r="BA29" s="39"/>
    </row>
    <row r="30" customHeight="1" spans="1:53">
      <c r="A30" s="32">
        <v>4443</v>
      </c>
      <c r="B30" s="21">
        <v>2.41</v>
      </c>
      <c r="C30" s="33">
        <v>1</v>
      </c>
      <c r="D30" s="33">
        <v>0</v>
      </c>
      <c r="E30" s="34">
        <f t="shared" si="0"/>
        <v>10707.63</v>
      </c>
      <c r="F30" s="35">
        <v>2.47</v>
      </c>
      <c r="G30" s="33">
        <v>2.17</v>
      </c>
      <c r="H30" s="33">
        <v>0.96</v>
      </c>
      <c r="I30" s="25">
        <f t="shared" si="1"/>
        <v>3.0832</v>
      </c>
      <c r="J30" s="36">
        <v>1</v>
      </c>
      <c r="K30" s="33">
        <v>0</v>
      </c>
      <c r="L30" s="33">
        <v>0</v>
      </c>
      <c r="M30" s="29">
        <f t="shared" si="2"/>
        <v>1</v>
      </c>
      <c r="N30" s="35">
        <v>1.275</v>
      </c>
      <c r="O30" s="31">
        <v>0.5</v>
      </c>
      <c r="P30" s="37">
        <f t="shared" si="3"/>
        <v>51984.299423394</v>
      </c>
      <c r="Q30" s="39"/>
      <c r="S30" s="32">
        <v>4443</v>
      </c>
      <c r="T30" s="21">
        <v>2.41</v>
      </c>
      <c r="U30" s="33">
        <v>1</v>
      </c>
      <c r="V30" s="33">
        <v>0</v>
      </c>
      <c r="W30" s="34">
        <f t="shared" si="4"/>
        <v>10707.63</v>
      </c>
      <c r="X30" s="35">
        <v>2.47</v>
      </c>
      <c r="Y30" s="33">
        <v>2.17</v>
      </c>
      <c r="Z30" s="33">
        <v>0.96</v>
      </c>
      <c r="AA30" s="25">
        <f t="shared" si="5"/>
        <v>3.0832</v>
      </c>
      <c r="AB30" s="36">
        <v>1</v>
      </c>
      <c r="AC30" s="33">
        <v>0</v>
      </c>
      <c r="AD30" s="33">
        <v>0</v>
      </c>
      <c r="AE30" s="29">
        <f t="shared" si="6"/>
        <v>1</v>
      </c>
      <c r="AF30" s="35">
        <v>1.275</v>
      </c>
      <c r="AG30" s="31">
        <v>0.5</v>
      </c>
      <c r="AH30" s="37">
        <f t="shared" si="7"/>
        <v>51984.299423394</v>
      </c>
      <c r="AI30" s="39"/>
      <c r="AK30" s="32">
        <v>4443</v>
      </c>
      <c r="AL30" s="21">
        <v>2.41</v>
      </c>
      <c r="AM30" s="33">
        <v>1</v>
      </c>
      <c r="AN30" s="33">
        <v>0</v>
      </c>
      <c r="AO30" s="34">
        <f t="shared" si="8"/>
        <v>10707.63</v>
      </c>
      <c r="AP30" s="35">
        <v>2.97</v>
      </c>
      <c r="AQ30" s="33">
        <v>2.17</v>
      </c>
      <c r="AR30" s="33">
        <v>0.96</v>
      </c>
      <c r="AS30" s="25">
        <f t="shared" si="9"/>
        <v>3.0832</v>
      </c>
      <c r="AT30" s="36">
        <v>1</v>
      </c>
      <c r="AU30" s="33">
        <v>0</v>
      </c>
      <c r="AV30" s="33">
        <v>0</v>
      </c>
      <c r="AW30" s="29">
        <f t="shared" si="10"/>
        <v>1</v>
      </c>
      <c r="AX30" s="35">
        <v>1.275</v>
      </c>
      <c r="AY30" s="31">
        <v>0.5</v>
      </c>
      <c r="AZ30" s="37">
        <f t="shared" si="11"/>
        <v>62507.436958494</v>
      </c>
      <c r="BA30" s="39"/>
    </row>
    <row r="31" customHeight="1" spans="1:53">
      <c r="A31" s="40" t="s">
        <v>45</v>
      </c>
      <c r="B31" s="41"/>
      <c r="C31" s="41"/>
      <c r="D31" s="41"/>
      <c r="E31" s="41"/>
      <c r="F31" s="41"/>
      <c r="G31" s="41"/>
      <c r="H31" s="42">
        <f>SUM(P4:P30)</f>
        <v>1893652.13542728</v>
      </c>
      <c r="I31" s="43"/>
      <c r="J31" s="43"/>
      <c r="K31" s="43"/>
      <c r="L31" s="43"/>
      <c r="M31" s="43"/>
      <c r="N31" s="43"/>
      <c r="O31" s="43"/>
      <c r="P31" s="44"/>
      <c r="Q31" s="45"/>
      <c r="S31" s="40" t="s">
        <v>46</v>
      </c>
      <c r="T31" s="41"/>
      <c r="U31" s="41"/>
      <c r="V31" s="41"/>
      <c r="W31" s="41"/>
      <c r="X31" s="41"/>
      <c r="Y31" s="41"/>
      <c r="Z31" s="42">
        <f>SUM(AH4:AH30)</f>
        <v>2068427.95222729</v>
      </c>
      <c r="AA31" s="43"/>
      <c r="AB31" s="43"/>
      <c r="AC31" s="43"/>
      <c r="AD31" s="43"/>
      <c r="AE31" s="43"/>
      <c r="AF31" s="43"/>
      <c r="AG31" s="43"/>
      <c r="AH31" s="44"/>
      <c r="AI31" s="45"/>
      <c r="AK31" s="40" t="s">
        <v>47</v>
      </c>
      <c r="AL31" s="41"/>
      <c r="AM31" s="41"/>
      <c r="AN31" s="41"/>
      <c r="AO31" s="41"/>
      <c r="AP31" s="41"/>
      <c r="AQ31" s="41"/>
      <c r="AR31" s="42">
        <f>SUM(AZ4:AZ30)</f>
        <v>2487138.06401418</v>
      </c>
      <c r="AS31" s="43"/>
      <c r="AT31" s="43"/>
      <c r="AU31" s="43"/>
      <c r="AV31" s="43"/>
      <c r="AW31" s="43"/>
      <c r="AX31" s="43"/>
      <c r="AY31" s="43"/>
      <c r="AZ31" s="44"/>
      <c r="BA31" s="45"/>
    </row>
    <row r="32" customHeight="1" spans="1:53">
      <c r="A32" s="46"/>
      <c r="B32" s="46"/>
      <c r="C32" s="46"/>
      <c r="D32" s="46"/>
      <c r="E32" s="46"/>
      <c r="F32" s="46"/>
      <c r="G32" s="46"/>
      <c r="H32" s="47"/>
      <c r="I32" s="48"/>
      <c r="J32" s="48"/>
      <c r="K32" s="48"/>
      <c r="L32" s="48"/>
      <c r="M32" s="48"/>
      <c r="N32" s="48"/>
      <c r="O32" s="48"/>
      <c r="P32" s="48"/>
      <c r="Q32" s="45"/>
      <c r="S32" s="46"/>
      <c r="T32" s="46"/>
      <c r="U32" s="46"/>
      <c r="V32" s="46"/>
      <c r="W32" s="46"/>
      <c r="X32" s="46"/>
      <c r="Y32" s="46"/>
      <c r="Z32" s="47"/>
      <c r="AA32" s="48"/>
      <c r="AB32" s="48"/>
      <c r="AC32" s="48"/>
      <c r="AD32" s="48"/>
      <c r="AE32" s="48"/>
      <c r="AF32" s="48"/>
      <c r="AG32" s="48"/>
      <c r="AH32" s="48"/>
      <c r="AI32" s="45"/>
      <c r="AK32" s="46"/>
      <c r="AL32" s="46"/>
      <c r="AM32" s="46"/>
      <c r="AN32" s="46"/>
      <c r="AO32" s="46"/>
      <c r="AP32" s="46"/>
      <c r="AQ32" s="46"/>
      <c r="AR32" s="47"/>
      <c r="AS32" s="48"/>
      <c r="AT32" s="48"/>
      <c r="AU32" s="48"/>
      <c r="AV32" s="48"/>
      <c r="AW32" s="48"/>
      <c r="AX32" s="48"/>
      <c r="AY32" s="48"/>
      <c r="AZ32" s="48"/>
      <c r="BA32" s="45"/>
    </row>
    <row r="33" customHeight="1" spans="1:53">
      <c r="A33" s="46"/>
      <c r="B33" s="46"/>
      <c r="C33" s="46"/>
      <c r="D33" s="46"/>
      <c r="E33" s="46"/>
      <c r="F33" s="46"/>
      <c r="G33" s="46"/>
      <c r="H33" s="49"/>
      <c r="I33" s="50"/>
      <c r="J33" s="50"/>
      <c r="K33" s="50"/>
      <c r="L33" s="50"/>
      <c r="M33" s="50"/>
      <c r="N33" s="50"/>
      <c r="O33" s="50"/>
      <c r="P33" s="50"/>
      <c r="Q33" s="51"/>
      <c r="S33" s="46"/>
      <c r="T33" s="46"/>
      <c r="U33" s="46"/>
      <c r="V33" s="46"/>
      <c r="W33" s="46"/>
      <c r="X33" s="46"/>
      <c r="Y33" s="46"/>
      <c r="Z33" s="49"/>
      <c r="AA33" s="50"/>
      <c r="AB33" s="50"/>
      <c r="AC33" s="50"/>
      <c r="AD33" s="50"/>
      <c r="AE33" s="50"/>
      <c r="AF33" s="50"/>
      <c r="AG33" s="50"/>
      <c r="AH33" s="50"/>
      <c r="AI33" s="51"/>
      <c r="AK33" s="46"/>
      <c r="AL33" s="46"/>
      <c r="AM33" s="46"/>
      <c r="AN33" s="46"/>
      <c r="AO33" s="46"/>
      <c r="AP33" s="46"/>
      <c r="AQ33" s="46"/>
      <c r="AR33" s="49"/>
      <c r="AS33" s="50"/>
      <c r="AT33" s="50"/>
      <c r="AU33" s="50"/>
      <c r="AV33" s="50"/>
      <c r="AW33" s="50"/>
      <c r="AX33" s="50"/>
      <c r="AY33" s="50"/>
      <c r="AZ33" s="50"/>
      <c r="BA33" s="51"/>
    </row>
    <row r="35" customHeight="1" spans="1:53">
      <c r="A35" s="2" t="s">
        <v>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5"/>
      <c r="AK35" s="2" t="s">
        <v>14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/>
      <c r="BA35" s="5"/>
    </row>
    <row r="36" customHeight="1" spans="1:53">
      <c r="A36" s="6" t="s">
        <v>15</v>
      </c>
      <c r="B36" s="7"/>
      <c r="C36" s="7"/>
      <c r="D36" s="7"/>
      <c r="E36" s="8"/>
      <c r="F36" s="9" t="s">
        <v>16</v>
      </c>
      <c r="G36" s="10"/>
      <c r="H36" s="10"/>
      <c r="I36" s="11"/>
      <c r="J36" s="12" t="s">
        <v>17</v>
      </c>
      <c r="K36" s="13"/>
      <c r="L36" s="14"/>
      <c r="M36" s="15"/>
      <c r="N36" s="16" t="s">
        <v>18</v>
      </c>
      <c r="O36" s="17"/>
      <c r="P36" s="18" t="s">
        <v>19</v>
      </c>
      <c r="Q36" s="19" t="s">
        <v>20</v>
      </c>
      <c r="AK36" s="6" t="s">
        <v>15</v>
      </c>
      <c r="AL36" s="7"/>
      <c r="AM36" s="7"/>
      <c r="AN36" s="7"/>
      <c r="AO36" s="8"/>
      <c r="AP36" s="9" t="s">
        <v>16</v>
      </c>
      <c r="AQ36" s="10"/>
      <c r="AR36" s="10"/>
      <c r="AS36" s="11"/>
      <c r="AT36" s="12" t="s">
        <v>17</v>
      </c>
      <c r="AU36" s="13"/>
      <c r="AV36" s="14"/>
      <c r="AW36" s="15"/>
      <c r="AX36" s="16" t="s">
        <v>18</v>
      </c>
      <c r="AY36" s="17"/>
      <c r="AZ36" s="18" t="s">
        <v>19</v>
      </c>
      <c r="BA36" s="19" t="s">
        <v>20</v>
      </c>
    </row>
    <row r="37" customHeight="1" spans="1:53">
      <c r="A37" s="20" t="s">
        <v>21</v>
      </c>
      <c r="B37" s="21" t="s">
        <v>22</v>
      </c>
      <c r="C37" s="21" t="s">
        <v>23</v>
      </c>
      <c r="D37" s="21" t="s">
        <v>24</v>
      </c>
      <c r="E37" s="22" t="s">
        <v>15</v>
      </c>
      <c r="F37" s="23" t="s">
        <v>25</v>
      </c>
      <c r="G37" s="24" t="s">
        <v>26</v>
      </c>
      <c r="H37" s="24" t="s">
        <v>27</v>
      </c>
      <c r="I37" s="25" t="s">
        <v>28</v>
      </c>
      <c r="J37" s="26" t="s">
        <v>29</v>
      </c>
      <c r="K37" s="27" t="s">
        <v>30</v>
      </c>
      <c r="L37" s="28" t="s">
        <v>31</v>
      </c>
      <c r="M37" s="29" t="s">
        <v>32</v>
      </c>
      <c r="N37" s="30" t="s">
        <v>33</v>
      </c>
      <c r="O37" s="31" t="s">
        <v>34</v>
      </c>
      <c r="P37" s="18"/>
      <c r="Q37" s="19"/>
      <c r="AK37" s="20" t="s">
        <v>21</v>
      </c>
      <c r="AL37" s="21" t="s">
        <v>22</v>
      </c>
      <c r="AM37" s="21" t="s">
        <v>23</v>
      </c>
      <c r="AN37" s="21" t="s">
        <v>24</v>
      </c>
      <c r="AO37" s="22" t="s">
        <v>15</v>
      </c>
      <c r="AP37" s="23" t="s">
        <v>25</v>
      </c>
      <c r="AQ37" s="24" t="s">
        <v>26</v>
      </c>
      <c r="AR37" s="24" t="s">
        <v>27</v>
      </c>
      <c r="AS37" s="25" t="s">
        <v>28</v>
      </c>
      <c r="AT37" s="26" t="s">
        <v>29</v>
      </c>
      <c r="AU37" s="27" t="s">
        <v>30</v>
      </c>
      <c r="AV37" s="28" t="s">
        <v>31</v>
      </c>
      <c r="AW37" s="29" t="s">
        <v>32</v>
      </c>
      <c r="AX37" s="30" t="s">
        <v>33</v>
      </c>
      <c r="AY37" s="31" t="s">
        <v>34</v>
      </c>
      <c r="AZ37" s="18"/>
      <c r="BA37" s="19"/>
    </row>
    <row r="38" customHeight="1" spans="1:53">
      <c r="A38" s="32">
        <v>2749</v>
      </c>
      <c r="B38" s="21">
        <v>2.45</v>
      </c>
      <c r="C38" s="33">
        <v>1</v>
      </c>
      <c r="D38" s="33">
        <v>0</v>
      </c>
      <c r="E38" s="34">
        <f>A38*B38*C38+D38</f>
        <v>6735.05</v>
      </c>
      <c r="F38" s="35">
        <v>1.87</v>
      </c>
      <c r="G38" s="33">
        <v>1.94</v>
      </c>
      <c r="H38" s="33">
        <v>0.93</v>
      </c>
      <c r="I38" s="25">
        <f>G38*H38+1</f>
        <v>2.8042</v>
      </c>
      <c r="J38" s="36">
        <v>1</v>
      </c>
      <c r="K38" s="33">
        <v>0</v>
      </c>
      <c r="L38" s="33">
        <v>0</v>
      </c>
      <c r="M38" s="29">
        <f>1+2.78*K38/(K38+1400)+L38</f>
        <v>1</v>
      </c>
      <c r="N38" s="35">
        <v>1.275</v>
      </c>
      <c r="O38" s="31">
        <v>0.5</v>
      </c>
      <c r="P38" s="37">
        <f>E38*F38*I38*J38*(M38)*N38*O38</f>
        <v>22514.9820377212</v>
      </c>
      <c r="Q38" s="38"/>
      <c r="AK38" s="32">
        <v>2749</v>
      </c>
      <c r="AL38" s="21">
        <v>2.45</v>
      </c>
      <c r="AM38" s="33">
        <v>1</v>
      </c>
      <c r="AN38" s="33">
        <v>0</v>
      </c>
      <c r="AO38" s="34">
        <f t="shared" ref="AO38:AO61" si="12">AK38*AL38*AM38+AN38</f>
        <v>6735.05</v>
      </c>
      <c r="AP38" s="35">
        <v>2.37</v>
      </c>
      <c r="AQ38" s="33">
        <v>1.94</v>
      </c>
      <c r="AR38" s="33">
        <v>0.93</v>
      </c>
      <c r="AS38" s="25">
        <f t="shared" ref="AS38:AS61" si="13">AQ38*AR38+1</f>
        <v>2.8042</v>
      </c>
      <c r="AT38" s="36">
        <v>1</v>
      </c>
      <c r="AU38" s="33">
        <v>0</v>
      </c>
      <c r="AV38" s="33">
        <v>0</v>
      </c>
      <c r="AW38" s="29">
        <f t="shared" ref="AW38:AW61" si="14">1+2.78*AU38/(AU38+1400)+AV38</f>
        <v>1</v>
      </c>
      <c r="AX38" s="35">
        <v>1.275</v>
      </c>
      <c r="AY38" s="31">
        <v>0.5</v>
      </c>
      <c r="AZ38" s="37">
        <f t="shared" ref="AZ38:AZ61" si="15">AO38*AP38*AS38*AT38*(AW38)*AX38*AY38</f>
        <v>28535.0307109087</v>
      </c>
      <c r="BA38" s="38"/>
    </row>
    <row r="39" customHeight="1" spans="1:53">
      <c r="A39" s="32">
        <v>2749</v>
      </c>
      <c r="B39" s="21">
        <v>2.45</v>
      </c>
      <c r="C39" s="33">
        <v>1</v>
      </c>
      <c r="D39" s="33">
        <v>0</v>
      </c>
      <c r="E39" s="34">
        <f>A39*B39*C39+D39</f>
        <v>6735.05</v>
      </c>
      <c r="F39" s="35">
        <v>1.87</v>
      </c>
      <c r="G39" s="33">
        <v>1.94</v>
      </c>
      <c r="H39" s="33">
        <v>0.93</v>
      </c>
      <c r="I39" s="25">
        <f>G39*H39+1</f>
        <v>2.8042</v>
      </c>
      <c r="J39" s="36">
        <v>1</v>
      </c>
      <c r="K39" s="33">
        <v>0</v>
      </c>
      <c r="L39" s="33">
        <v>0</v>
      </c>
      <c r="M39" s="29">
        <f>1+2.78*K39/(K39+1400)+L39</f>
        <v>1</v>
      </c>
      <c r="N39" s="35">
        <v>1.275</v>
      </c>
      <c r="O39" s="31">
        <v>0.5</v>
      </c>
      <c r="P39" s="37">
        <f>E39*F39*I39*J39*(M39)*N39*O39</f>
        <v>22514.9820377212</v>
      </c>
      <c r="Q39" s="39"/>
      <c r="AK39" s="32">
        <v>2749</v>
      </c>
      <c r="AL39" s="21">
        <v>2.45</v>
      </c>
      <c r="AM39" s="33">
        <v>1</v>
      </c>
      <c r="AN39" s="33">
        <v>0</v>
      </c>
      <c r="AO39" s="34">
        <f t="shared" si="12"/>
        <v>6735.05</v>
      </c>
      <c r="AP39" s="35">
        <v>2.37</v>
      </c>
      <c r="AQ39" s="33">
        <v>1.94</v>
      </c>
      <c r="AR39" s="33">
        <v>0.93</v>
      </c>
      <c r="AS39" s="25">
        <f t="shared" si="13"/>
        <v>2.8042</v>
      </c>
      <c r="AT39" s="36">
        <v>1</v>
      </c>
      <c r="AU39" s="33">
        <v>0</v>
      </c>
      <c r="AV39" s="33">
        <v>0</v>
      </c>
      <c r="AW39" s="29">
        <f t="shared" si="14"/>
        <v>1</v>
      </c>
      <c r="AX39" s="35">
        <v>1.275</v>
      </c>
      <c r="AY39" s="31">
        <v>0.5</v>
      </c>
      <c r="AZ39" s="37">
        <f t="shared" si="15"/>
        <v>28535.0307109087</v>
      </c>
      <c r="BA39" s="39"/>
    </row>
    <row r="40" customHeight="1" spans="1:53">
      <c r="A40" s="32">
        <v>2749</v>
      </c>
      <c r="B40" s="21">
        <v>2.45</v>
      </c>
      <c r="C40" s="33">
        <v>1</v>
      </c>
      <c r="D40" s="33">
        <v>0</v>
      </c>
      <c r="E40" s="34">
        <f t="shared" ref="E40:E61" si="16">A40*B40*C40+D40</f>
        <v>6735.05</v>
      </c>
      <c r="F40" s="35">
        <v>1.87</v>
      </c>
      <c r="G40" s="33">
        <v>1.94</v>
      </c>
      <c r="H40" s="33">
        <v>0.93</v>
      </c>
      <c r="I40" s="25">
        <f t="shared" ref="I40:I61" si="17">G40*H40+1</f>
        <v>2.8042</v>
      </c>
      <c r="J40" s="36">
        <v>1</v>
      </c>
      <c r="K40" s="33">
        <v>0</v>
      </c>
      <c r="L40" s="33">
        <v>0</v>
      </c>
      <c r="M40" s="29">
        <f t="shared" ref="M40:M61" si="18">1+2.78*K40/(K40+1400)+L40</f>
        <v>1</v>
      </c>
      <c r="N40" s="35">
        <v>1.275</v>
      </c>
      <c r="O40" s="31">
        <v>0.5</v>
      </c>
      <c r="P40" s="37">
        <f t="shared" ref="P40:P61" si="19">E40*F40*I40*J40*(M40)*N40*O40</f>
        <v>22514.9820377212</v>
      </c>
      <c r="Q40" s="39"/>
      <c r="AK40" s="32">
        <v>2749</v>
      </c>
      <c r="AL40" s="21">
        <v>2.45</v>
      </c>
      <c r="AM40" s="33">
        <v>1</v>
      </c>
      <c r="AN40" s="33">
        <v>0</v>
      </c>
      <c r="AO40" s="34">
        <f t="shared" si="12"/>
        <v>6735.05</v>
      </c>
      <c r="AP40" s="35">
        <v>2.37</v>
      </c>
      <c r="AQ40" s="33">
        <v>1.94</v>
      </c>
      <c r="AR40" s="33">
        <v>0.93</v>
      </c>
      <c r="AS40" s="25">
        <f t="shared" si="13"/>
        <v>2.8042</v>
      </c>
      <c r="AT40" s="36">
        <v>1</v>
      </c>
      <c r="AU40" s="33">
        <v>0</v>
      </c>
      <c r="AV40" s="33">
        <v>0</v>
      </c>
      <c r="AW40" s="29">
        <f t="shared" si="14"/>
        <v>1</v>
      </c>
      <c r="AX40" s="35">
        <v>1.275</v>
      </c>
      <c r="AY40" s="31">
        <v>0.5</v>
      </c>
      <c r="AZ40" s="37">
        <f t="shared" si="15"/>
        <v>28535.0307109087</v>
      </c>
      <c r="BA40" s="39"/>
    </row>
    <row r="41" customHeight="1" spans="1:53">
      <c r="A41" s="32">
        <v>2749</v>
      </c>
      <c r="B41" s="21">
        <v>2.45</v>
      </c>
      <c r="C41" s="33">
        <v>1</v>
      </c>
      <c r="D41" s="33">
        <v>0</v>
      </c>
      <c r="E41" s="34">
        <f t="shared" si="16"/>
        <v>6735.05</v>
      </c>
      <c r="F41" s="35">
        <v>1.87</v>
      </c>
      <c r="G41" s="33">
        <v>1.94</v>
      </c>
      <c r="H41" s="33">
        <v>0.93</v>
      </c>
      <c r="I41" s="25">
        <f t="shared" si="17"/>
        <v>2.8042</v>
      </c>
      <c r="J41" s="36">
        <v>1</v>
      </c>
      <c r="K41" s="33">
        <v>0</v>
      </c>
      <c r="L41" s="33">
        <v>0</v>
      </c>
      <c r="M41" s="29">
        <f t="shared" si="18"/>
        <v>1</v>
      </c>
      <c r="N41" s="35">
        <v>1.275</v>
      </c>
      <c r="O41" s="31">
        <v>0.5</v>
      </c>
      <c r="P41" s="37">
        <f t="shared" si="19"/>
        <v>22514.9820377212</v>
      </c>
      <c r="Q41" s="39"/>
      <c r="AK41" s="32">
        <v>2749</v>
      </c>
      <c r="AL41" s="21">
        <v>2.45</v>
      </c>
      <c r="AM41" s="33">
        <v>1</v>
      </c>
      <c r="AN41" s="33">
        <v>0</v>
      </c>
      <c r="AO41" s="34">
        <f t="shared" si="12"/>
        <v>6735.05</v>
      </c>
      <c r="AP41" s="35">
        <v>2.37</v>
      </c>
      <c r="AQ41" s="33">
        <v>1.94</v>
      </c>
      <c r="AR41" s="33">
        <v>0.93</v>
      </c>
      <c r="AS41" s="25">
        <f t="shared" si="13"/>
        <v>2.8042</v>
      </c>
      <c r="AT41" s="36">
        <v>1</v>
      </c>
      <c r="AU41" s="33">
        <v>0</v>
      </c>
      <c r="AV41" s="33">
        <v>0</v>
      </c>
      <c r="AW41" s="29">
        <f t="shared" si="14"/>
        <v>1</v>
      </c>
      <c r="AX41" s="35">
        <v>1.275</v>
      </c>
      <c r="AY41" s="31">
        <v>0.5</v>
      </c>
      <c r="AZ41" s="37">
        <f t="shared" si="15"/>
        <v>28535.0307109087</v>
      </c>
      <c r="BA41" s="39"/>
    </row>
    <row r="42" customHeight="1" spans="1:53">
      <c r="A42" s="32">
        <v>2749</v>
      </c>
      <c r="B42" s="21">
        <v>2.45</v>
      </c>
      <c r="C42" s="33">
        <v>1</v>
      </c>
      <c r="D42" s="33">
        <v>0</v>
      </c>
      <c r="E42" s="34">
        <f t="shared" si="16"/>
        <v>6735.05</v>
      </c>
      <c r="F42" s="35">
        <v>1.87</v>
      </c>
      <c r="G42" s="33">
        <v>1.94</v>
      </c>
      <c r="H42" s="33">
        <v>0.93</v>
      </c>
      <c r="I42" s="25">
        <f t="shared" si="17"/>
        <v>2.8042</v>
      </c>
      <c r="J42" s="36">
        <v>1</v>
      </c>
      <c r="K42" s="33">
        <v>0</v>
      </c>
      <c r="L42" s="33">
        <v>0</v>
      </c>
      <c r="M42" s="29">
        <f t="shared" si="18"/>
        <v>1</v>
      </c>
      <c r="N42" s="35">
        <v>1.275</v>
      </c>
      <c r="O42" s="31">
        <v>0.5</v>
      </c>
      <c r="P42" s="37">
        <f t="shared" si="19"/>
        <v>22514.9820377212</v>
      </c>
      <c r="Q42" s="39"/>
      <c r="AK42" s="32">
        <v>2749</v>
      </c>
      <c r="AL42" s="21">
        <v>2.45</v>
      </c>
      <c r="AM42" s="33">
        <v>1</v>
      </c>
      <c r="AN42" s="33">
        <v>0</v>
      </c>
      <c r="AO42" s="34">
        <f t="shared" si="12"/>
        <v>6735.05</v>
      </c>
      <c r="AP42" s="35">
        <v>2.37</v>
      </c>
      <c r="AQ42" s="33">
        <v>1.94</v>
      </c>
      <c r="AR42" s="33">
        <v>0.93</v>
      </c>
      <c r="AS42" s="25">
        <f t="shared" si="13"/>
        <v>2.8042</v>
      </c>
      <c r="AT42" s="36">
        <v>1</v>
      </c>
      <c r="AU42" s="33">
        <v>0</v>
      </c>
      <c r="AV42" s="33">
        <v>0</v>
      </c>
      <c r="AW42" s="29">
        <f t="shared" si="14"/>
        <v>1</v>
      </c>
      <c r="AX42" s="35">
        <v>1.275</v>
      </c>
      <c r="AY42" s="31">
        <v>0.5</v>
      </c>
      <c r="AZ42" s="37">
        <f t="shared" si="15"/>
        <v>28535.0307109087</v>
      </c>
      <c r="BA42" s="39"/>
    </row>
    <row r="43" customHeight="1" spans="1:53">
      <c r="A43" s="32">
        <v>2749</v>
      </c>
      <c r="B43" s="21">
        <v>2.45</v>
      </c>
      <c r="C43" s="33">
        <v>1</v>
      </c>
      <c r="D43" s="33">
        <v>0</v>
      </c>
      <c r="E43" s="34">
        <f t="shared" si="16"/>
        <v>6735.05</v>
      </c>
      <c r="F43" s="35">
        <v>1.87</v>
      </c>
      <c r="G43" s="33">
        <v>1.94</v>
      </c>
      <c r="H43" s="33">
        <v>0.93</v>
      </c>
      <c r="I43" s="25">
        <f t="shared" si="17"/>
        <v>2.8042</v>
      </c>
      <c r="J43" s="36">
        <v>1</v>
      </c>
      <c r="K43" s="33">
        <v>0</v>
      </c>
      <c r="L43" s="33">
        <v>0</v>
      </c>
      <c r="M43" s="29">
        <f t="shared" si="18"/>
        <v>1</v>
      </c>
      <c r="N43" s="35">
        <v>1.275</v>
      </c>
      <c r="O43" s="31">
        <v>0.5</v>
      </c>
      <c r="P43" s="37">
        <f t="shared" si="19"/>
        <v>22514.9820377212</v>
      </c>
      <c r="Q43" s="39"/>
      <c r="AK43" s="32">
        <v>2749</v>
      </c>
      <c r="AL43" s="21">
        <v>2.45</v>
      </c>
      <c r="AM43" s="33">
        <v>1</v>
      </c>
      <c r="AN43" s="33">
        <v>0</v>
      </c>
      <c r="AO43" s="34">
        <f t="shared" si="12"/>
        <v>6735.05</v>
      </c>
      <c r="AP43" s="35">
        <v>2.37</v>
      </c>
      <c r="AQ43" s="33">
        <v>1.94</v>
      </c>
      <c r="AR43" s="33">
        <v>0.93</v>
      </c>
      <c r="AS43" s="25">
        <f t="shared" si="13"/>
        <v>2.8042</v>
      </c>
      <c r="AT43" s="36">
        <v>1</v>
      </c>
      <c r="AU43" s="33">
        <v>0</v>
      </c>
      <c r="AV43" s="33">
        <v>0</v>
      </c>
      <c r="AW43" s="29">
        <f t="shared" si="14"/>
        <v>1</v>
      </c>
      <c r="AX43" s="35">
        <v>1.275</v>
      </c>
      <c r="AY43" s="31">
        <v>0.5</v>
      </c>
      <c r="AZ43" s="37">
        <f t="shared" si="15"/>
        <v>28535.0307109087</v>
      </c>
      <c r="BA43" s="39"/>
    </row>
    <row r="44" customHeight="1" spans="1:53">
      <c r="A44" s="32">
        <v>2749</v>
      </c>
      <c r="B44" s="21">
        <v>2.45</v>
      </c>
      <c r="C44" s="33">
        <v>1</v>
      </c>
      <c r="D44" s="33">
        <v>0</v>
      </c>
      <c r="E44" s="34">
        <f t="shared" si="16"/>
        <v>6735.05</v>
      </c>
      <c r="F44" s="35">
        <v>1.87</v>
      </c>
      <c r="G44" s="33">
        <v>1.94</v>
      </c>
      <c r="H44" s="33">
        <v>0.93</v>
      </c>
      <c r="I44" s="25">
        <f t="shared" si="17"/>
        <v>2.8042</v>
      </c>
      <c r="J44" s="36">
        <v>1</v>
      </c>
      <c r="K44" s="33">
        <v>0</v>
      </c>
      <c r="L44" s="33">
        <v>0</v>
      </c>
      <c r="M44" s="29">
        <f t="shared" si="18"/>
        <v>1</v>
      </c>
      <c r="N44" s="35">
        <v>1.275</v>
      </c>
      <c r="O44" s="31">
        <v>0.5</v>
      </c>
      <c r="P44" s="37">
        <f t="shared" si="19"/>
        <v>22514.9820377212</v>
      </c>
      <c r="Q44" s="39"/>
      <c r="AK44" s="32">
        <v>2749</v>
      </c>
      <c r="AL44" s="21">
        <v>2.45</v>
      </c>
      <c r="AM44" s="33">
        <v>1</v>
      </c>
      <c r="AN44" s="33">
        <v>0</v>
      </c>
      <c r="AO44" s="34">
        <f t="shared" si="12"/>
        <v>6735.05</v>
      </c>
      <c r="AP44" s="35">
        <v>2.37</v>
      </c>
      <c r="AQ44" s="33">
        <v>1.94</v>
      </c>
      <c r="AR44" s="33">
        <v>0.93</v>
      </c>
      <c r="AS44" s="25">
        <f t="shared" si="13"/>
        <v>2.8042</v>
      </c>
      <c r="AT44" s="36">
        <v>1</v>
      </c>
      <c r="AU44" s="33">
        <v>0</v>
      </c>
      <c r="AV44" s="33">
        <v>0</v>
      </c>
      <c r="AW44" s="29">
        <f t="shared" si="14"/>
        <v>1</v>
      </c>
      <c r="AX44" s="35">
        <v>1.275</v>
      </c>
      <c r="AY44" s="31">
        <v>0.5</v>
      </c>
      <c r="AZ44" s="37">
        <f t="shared" si="15"/>
        <v>28535.0307109087</v>
      </c>
      <c r="BA44" s="39"/>
    </row>
    <row r="45" customHeight="1" spans="1:53">
      <c r="A45" s="32">
        <v>2749</v>
      </c>
      <c r="B45" s="21">
        <v>2.45</v>
      </c>
      <c r="C45" s="33">
        <v>1</v>
      </c>
      <c r="D45" s="33">
        <v>0</v>
      </c>
      <c r="E45" s="34">
        <f t="shared" si="16"/>
        <v>6735.05</v>
      </c>
      <c r="F45" s="35">
        <v>1.87</v>
      </c>
      <c r="G45" s="33">
        <v>1.94</v>
      </c>
      <c r="H45" s="33">
        <v>0.93</v>
      </c>
      <c r="I45" s="25">
        <f t="shared" si="17"/>
        <v>2.8042</v>
      </c>
      <c r="J45" s="36">
        <v>1</v>
      </c>
      <c r="K45" s="33">
        <v>0</v>
      </c>
      <c r="L45" s="33">
        <v>0</v>
      </c>
      <c r="M45" s="29">
        <f t="shared" si="18"/>
        <v>1</v>
      </c>
      <c r="N45" s="35">
        <v>1.275</v>
      </c>
      <c r="O45" s="31">
        <v>0.5</v>
      </c>
      <c r="P45" s="37">
        <f t="shared" si="19"/>
        <v>22514.9820377212</v>
      </c>
      <c r="Q45" s="39"/>
      <c r="AK45" s="32">
        <v>2749</v>
      </c>
      <c r="AL45" s="21">
        <v>2.45</v>
      </c>
      <c r="AM45" s="33">
        <v>1</v>
      </c>
      <c r="AN45" s="33">
        <v>0</v>
      </c>
      <c r="AO45" s="34">
        <f t="shared" si="12"/>
        <v>6735.05</v>
      </c>
      <c r="AP45" s="35">
        <v>2.37</v>
      </c>
      <c r="AQ45" s="33">
        <v>1.94</v>
      </c>
      <c r="AR45" s="33">
        <v>0.93</v>
      </c>
      <c r="AS45" s="25">
        <f t="shared" si="13"/>
        <v>2.8042</v>
      </c>
      <c r="AT45" s="36">
        <v>1</v>
      </c>
      <c r="AU45" s="33">
        <v>0</v>
      </c>
      <c r="AV45" s="33">
        <v>0</v>
      </c>
      <c r="AW45" s="29">
        <f t="shared" si="14"/>
        <v>1</v>
      </c>
      <c r="AX45" s="35">
        <v>1.275</v>
      </c>
      <c r="AY45" s="31">
        <v>0.5</v>
      </c>
      <c r="AZ45" s="37">
        <f t="shared" si="15"/>
        <v>28535.0307109087</v>
      </c>
      <c r="BA45" s="39"/>
    </row>
    <row r="46" customHeight="1" spans="1:53">
      <c r="A46" s="32">
        <v>2749</v>
      </c>
      <c r="B46" s="21">
        <v>2.45</v>
      </c>
      <c r="C46" s="33">
        <v>1</v>
      </c>
      <c r="D46" s="33">
        <v>0</v>
      </c>
      <c r="E46" s="34">
        <f t="shared" si="16"/>
        <v>6735.05</v>
      </c>
      <c r="F46" s="35">
        <v>1.87</v>
      </c>
      <c r="G46" s="33">
        <v>1.94</v>
      </c>
      <c r="H46" s="33">
        <v>0.93</v>
      </c>
      <c r="I46" s="25">
        <f t="shared" si="17"/>
        <v>2.8042</v>
      </c>
      <c r="J46" s="36">
        <v>1</v>
      </c>
      <c r="K46" s="33">
        <v>0</v>
      </c>
      <c r="L46" s="33">
        <v>0</v>
      </c>
      <c r="M46" s="29">
        <f t="shared" si="18"/>
        <v>1</v>
      </c>
      <c r="N46" s="35">
        <v>1.275</v>
      </c>
      <c r="O46" s="31">
        <v>0.5</v>
      </c>
      <c r="P46" s="37">
        <f t="shared" si="19"/>
        <v>22514.9820377212</v>
      </c>
      <c r="Q46" s="39"/>
      <c r="AK46" s="32">
        <v>2749</v>
      </c>
      <c r="AL46" s="21">
        <v>2.45</v>
      </c>
      <c r="AM46" s="33">
        <v>1</v>
      </c>
      <c r="AN46" s="33">
        <v>0</v>
      </c>
      <c r="AO46" s="34">
        <f t="shared" si="12"/>
        <v>6735.05</v>
      </c>
      <c r="AP46" s="35">
        <v>2.37</v>
      </c>
      <c r="AQ46" s="33">
        <v>1.94</v>
      </c>
      <c r="AR46" s="33">
        <v>0.93</v>
      </c>
      <c r="AS46" s="25">
        <f t="shared" si="13"/>
        <v>2.8042</v>
      </c>
      <c r="AT46" s="36">
        <v>1</v>
      </c>
      <c r="AU46" s="33">
        <v>0</v>
      </c>
      <c r="AV46" s="33">
        <v>0</v>
      </c>
      <c r="AW46" s="29">
        <f t="shared" si="14"/>
        <v>1</v>
      </c>
      <c r="AX46" s="35">
        <v>1.275</v>
      </c>
      <c r="AY46" s="31">
        <v>0.5</v>
      </c>
      <c r="AZ46" s="37">
        <f t="shared" si="15"/>
        <v>28535.0307109087</v>
      </c>
      <c r="BA46" s="39"/>
    </row>
    <row r="47" customHeight="1" spans="1:53">
      <c r="A47" s="32">
        <v>2749</v>
      </c>
      <c r="B47" s="21">
        <v>2.45</v>
      </c>
      <c r="C47" s="33">
        <v>1</v>
      </c>
      <c r="D47" s="33">
        <v>0</v>
      </c>
      <c r="E47" s="34">
        <f t="shared" si="16"/>
        <v>6735.05</v>
      </c>
      <c r="F47" s="35">
        <v>1.87</v>
      </c>
      <c r="G47" s="33">
        <v>1.94</v>
      </c>
      <c r="H47" s="33">
        <v>0.93</v>
      </c>
      <c r="I47" s="25">
        <f t="shared" si="17"/>
        <v>2.8042</v>
      </c>
      <c r="J47" s="36">
        <v>1</v>
      </c>
      <c r="K47" s="33">
        <v>0</v>
      </c>
      <c r="L47" s="33">
        <v>0</v>
      </c>
      <c r="M47" s="29">
        <f t="shared" si="18"/>
        <v>1</v>
      </c>
      <c r="N47" s="35">
        <v>1.275</v>
      </c>
      <c r="O47" s="31">
        <v>0.5</v>
      </c>
      <c r="P47" s="37">
        <f t="shared" si="19"/>
        <v>22514.9820377212</v>
      </c>
      <c r="Q47" s="39"/>
      <c r="AK47" s="32">
        <v>2749</v>
      </c>
      <c r="AL47" s="21">
        <v>2.45</v>
      </c>
      <c r="AM47" s="33">
        <v>1</v>
      </c>
      <c r="AN47" s="33">
        <v>0</v>
      </c>
      <c r="AO47" s="34">
        <f t="shared" si="12"/>
        <v>6735.05</v>
      </c>
      <c r="AP47" s="35">
        <v>2.37</v>
      </c>
      <c r="AQ47" s="33">
        <v>1.94</v>
      </c>
      <c r="AR47" s="33">
        <v>0.93</v>
      </c>
      <c r="AS47" s="25">
        <f t="shared" si="13"/>
        <v>2.8042</v>
      </c>
      <c r="AT47" s="36">
        <v>1</v>
      </c>
      <c r="AU47" s="33">
        <v>0</v>
      </c>
      <c r="AV47" s="33">
        <v>0</v>
      </c>
      <c r="AW47" s="29">
        <f t="shared" si="14"/>
        <v>1</v>
      </c>
      <c r="AX47" s="35">
        <v>1.275</v>
      </c>
      <c r="AY47" s="31">
        <v>0.5</v>
      </c>
      <c r="AZ47" s="37">
        <f t="shared" si="15"/>
        <v>28535.0307109087</v>
      </c>
      <c r="BA47" s="39"/>
    </row>
    <row r="48" customHeight="1" spans="1:53">
      <c r="A48" s="32">
        <v>2749</v>
      </c>
      <c r="B48" s="21">
        <v>0.3</v>
      </c>
      <c r="C48" s="33">
        <v>1</v>
      </c>
      <c r="D48" s="33">
        <v>0</v>
      </c>
      <c r="E48" s="34">
        <f t="shared" si="16"/>
        <v>824.7</v>
      </c>
      <c r="F48" s="35">
        <v>1.87</v>
      </c>
      <c r="G48" s="33">
        <v>1.94</v>
      </c>
      <c r="H48" s="33">
        <v>0.93</v>
      </c>
      <c r="I48" s="25">
        <f t="shared" si="17"/>
        <v>2.8042</v>
      </c>
      <c r="J48" s="36">
        <v>1</v>
      </c>
      <c r="K48" s="33">
        <v>0</v>
      </c>
      <c r="L48" s="33">
        <v>0</v>
      </c>
      <c r="M48" s="29">
        <f t="shared" si="18"/>
        <v>1</v>
      </c>
      <c r="N48" s="35">
        <v>1.275</v>
      </c>
      <c r="O48" s="31">
        <v>0.5</v>
      </c>
      <c r="P48" s="37">
        <f t="shared" si="19"/>
        <v>2756.9365760475</v>
      </c>
      <c r="Q48" s="39"/>
      <c r="AK48" s="32">
        <v>2749</v>
      </c>
      <c r="AL48" s="21">
        <v>0.3</v>
      </c>
      <c r="AM48" s="33">
        <v>1</v>
      </c>
      <c r="AN48" s="33">
        <v>0</v>
      </c>
      <c r="AO48" s="34">
        <f t="shared" si="12"/>
        <v>824.7</v>
      </c>
      <c r="AP48" s="35">
        <v>2.37</v>
      </c>
      <c r="AQ48" s="33">
        <v>1.94</v>
      </c>
      <c r="AR48" s="33">
        <v>0.93</v>
      </c>
      <c r="AS48" s="25">
        <f t="shared" si="13"/>
        <v>2.8042</v>
      </c>
      <c r="AT48" s="36">
        <v>1</v>
      </c>
      <c r="AU48" s="33">
        <v>0</v>
      </c>
      <c r="AV48" s="33">
        <v>0</v>
      </c>
      <c r="AW48" s="29">
        <f t="shared" si="14"/>
        <v>1</v>
      </c>
      <c r="AX48" s="35">
        <v>1.275</v>
      </c>
      <c r="AY48" s="31">
        <v>0.5</v>
      </c>
      <c r="AZ48" s="37">
        <f t="shared" si="15"/>
        <v>3494.0853931725</v>
      </c>
      <c r="BA48" s="39"/>
    </row>
    <row r="49" customHeight="1" spans="1:53">
      <c r="A49" s="32">
        <v>2749</v>
      </c>
      <c r="B49" s="21">
        <v>0.3</v>
      </c>
      <c r="C49" s="33">
        <v>1</v>
      </c>
      <c r="D49" s="33">
        <v>0</v>
      </c>
      <c r="E49" s="34">
        <f t="shared" si="16"/>
        <v>824.7</v>
      </c>
      <c r="F49" s="35">
        <v>1.87</v>
      </c>
      <c r="G49" s="33">
        <v>1.94</v>
      </c>
      <c r="H49" s="33">
        <v>0.93</v>
      </c>
      <c r="I49" s="25">
        <f t="shared" si="17"/>
        <v>2.8042</v>
      </c>
      <c r="J49" s="36">
        <v>1</v>
      </c>
      <c r="K49" s="33">
        <v>0</v>
      </c>
      <c r="L49" s="33">
        <v>0</v>
      </c>
      <c r="M49" s="29">
        <f t="shared" si="18"/>
        <v>1</v>
      </c>
      <c r="N49" s="35">
        <v>1.275</v>
      </c>
      <c r="O49" s="31">
        <v>0.5</v>
      </c>
      <c r="P49" s="37">
        <f t="shared" si="19"/>
        <v>2756.9365760475</v>
      </c>
      <c r="Q49" s="39"/>
      <c r="AK49" s="32">
        <v>2749</v>
      </c>
      <c r="AL49" s="21">
        <v>0.3</v>
      </c>
      <c r="AM49" s="33">
        <v>1</v>
      </c>
      <c r="AN49" s="33">
        <v>0</v>
      </c>
      <c r="AO49" s="34">
        <f t="shared" si="12"/>
        <v>824.7</v>
      </c>
      <c r="AP49" s="35">
        <v>2.37</v>
      </c>
      <c r="AQ49" s="33">
        <v>1.94</v>
      </c>
      <c r="AR49" s="33">
        <v>0.93</v>
      </c>
      <c r="AS49" s="25">
        <f t="shared" si="13"/>
        <v>2.8042</v>
      </c>
      <c r="AT49" s="36">
        <v>1</v>
      </c>
      <c r="AU49" s="33">
        <v>0</v>
      </c>
      <c r="AV49" s="33">
        <v>0</v>
      </c>
      <c r="AW49" s="29">
        <f t="shared" si="14"/>
        <v>1</v>
      </c>
      <c r="AX49" s="35">
        <v>1.275</v>
      </c>
      <c r="AY49" s="31">
        <v>0.5</v>
      </c>
      <c r="AZ49" s="37">
        <f t="shared" si="15"/>
        <v>3494.0853931725</v>
      </c>
      <c r="BA49" s="39"/>
    </row>
    <row r="50" customHeight="1" spans="1:53">
      <c r="A50" s="32">
        <v>2749</v>
      </c>
      <c r="B50" s="21">
        <v>0.3</v>
      </c>
      <c r="C50" s="33">
        <v>1</v>
      </c>
      <c r="D50" s="33">
        <v>0</v>
      </c>
      <c r="E50" s="34">
        <f t="shared" si="16"/>
        <v>824.7</v>
      </c>
      <c r="F50" s="35">
        <v>1.87</v>
      </c>
      <c r="G50" s="33">
        <v>1.94</v>
      </c>
      <c r="H50" s="33">
        <v>0.93</v>
      </c>
      <c r="I50" s="25">
        <f t="shared" si="17"/>
        <v>2.8042</v>
      </c>
      <c r="J50" s="36">
        <v>1</v>
      </c>
      <c r="K50" s="33">
        <v>0</v>
      </c>
      <c r="L50" s="33">
        <v>0</v>
      </c>
      <c r="M50" s="29">
        <f t="shared" si="18"/>
        <v>1</v>
      </c>
      <c r="N50" s="35">
        <v>1.275</v>
      </c>
      <c r="O50" s="31">
        <v>0.5</v>
      </c>
      <c r="P50" s="37">
        <f t="shared" si="19"/>
        <v>2756.9365760475</v>
      </c>
      <c r="Q50" s="39"/>
      <c r="AK50" s="32">
        <v>2749</v>
      </c>
      <c r="AL50" s="21">
        <v>0.3</v>
      </c>
      <c r="AM50" s="33">
        <v>1</v>
      </c>
      <c r="AN50" s="33">
        <v>0</v>
      </c>
      <c r="AO50" s="34">
        <f t="shared" si="12"/>
        <v>824.7</v>
      </c>
      <c r="AP50" s="35">
        <v>2.37</v>
      </c>
      <c r="AQ50" s="33">
        <v>1.94</v>
      </c>
      <c r="AR50" s="33">
        <v>0.93</v>
      </c>
      <c r="AS50" s="25">
        <f t="shared" si="13"/>
        <v>2.8042</v>
      </c>
      <c r="AT50" s="36">
        <v>1</v>
      </c>
      <c r="AU50" s="33">
        <v>0</v>
      </c>
      <c r="AV50" s="33">
        <v>0</v>
      </c>
      <c r="AW50" s="29">
        <f t="shared" si="14"/>
        <v>1</v>
      </c>
      <c r="AX50" s="35">
        <v>1.275</v>
      </c>
      <c r="AY50" s="31">
        <v>0.5</v>
      </c>
      <c r="AZ50" s="37">
        <f t="shared" si="15"/>
        <v>3494.0853931725</v>
      </c>
      <c r="BA50" s="39"/>
    </row>
    <row r="51" customHeight="1" spans="1:53">
      <c r="A51" s="32">
        <v>2749</v>
      </c>
      <c r="B51" s="21">
        <v>0.3</v>
      </c>
      <c r="C51" s="33">
        <v>1</v>
      </c>
      <c r="D51" s="33">
        <v>0</v>
      </c>
      <c r="E51" s="34">
        <f t="shared" si="16"/>
        <v>824.7</v>
      </c>
      <c r="F51" s="35">
        <v>1.87</v>
      </c>
      <c r="G51" s="33">
        <v>1.94</v>
      </c>
      <c r="H51" s="33">
        <v>0.93</v>
      </c>
      <c r="I51" s="25">
        <f t="shared" si="17"/>
        <v>2.8042</v>
      </c>
      <c r="J51" s="36">
        <v>1</v>
      </c>
      <c r="K51" s="33">
        <v>0</v>
      </c>
      <c r="L51" s="33">
        <v>0</v>
      </c>
      <c r="M51" s="29">
        <f t="shared" si="18"/>
        <v>1</v>
      </c>
      <c r="N51" s="35">
        <v>1.275</v>
      </c>
      <c r="O51" s="31">
        <v>0.5</v>
      </c>
      <c r="P51" s="37">
        <f t="shared" si="19"/>
        <v>2756.9365760475</v>
      </c>
      <c r="Q51" s="39"/>
      <c r="AK51" s="32">
        <v>2749</v>
      </c>
      <c r="AL51" s="21">
        <v>0.3</v>
      </c>
      <c r="AM51" s="33">
        <v>1</v>
      </c>
      <c r="AN51" s="33">
        <v>0</v>
      </c>
      <c r="AO51" s="34">
        <f t="shared" si="12"/>
        <v>824.7</v>
      </c>
      <c r="AP51" s="35">
        <v>2.37</v>
      </c>
      <c r="AQ51" s="33">
        <v>1.94</v>
      </c>
      <c r="AR51" s="33">
        <v>0.93</v>
      </c>
      <c r="AS51" s="25">
        <f t="shared" si="13"/>
        <v>2.8042</v>
      </c>
      <c r="AT51" s="36">
        <v>1</v>
      </c>
      <c r="AU51" s="33">
        <v>0</v>
      </c>
      <c r="AV51" s="33">
        <v>0</v>
      </c>
      <c r="AW51" s="29">
        <f t="shared" si="14"/>
        <v>1</v>
      </c>
      <c r="AX51" s="35">
        <v>1.275</v>
      </c>
      <c r="AY51" s="31">
        <v>0.5</v>
      </c>
      <c r="AZ51" s="37">
        <f t="shared" si="15"/>
        <v>3494.0853931725</v>
      </c>
      <c r="BA51" s="39"/>
    </row>
    <row r="52" customHeight="1" spans="1:53">
      <c r="A52" s="32">
        <v>2749</v>
      </c>
      <c r="B52" s="21">
        <v>0.3</v>
      </c>
      <c r="C52" s="33">
        <v>1</v>
      </c>
      <c r="D52" s="33">
        <v>0</v>
      </c>
      <c r="E52" s="34">
        <f t="shared" si="16"/>
        <v>824.7</v>
      </c>
      <c r="F52" s="35">
        <v>1.87</v>
      </c>
      <c r="G52" s="33">
        <v>1.94</v>
      </c>
      <c r="H52" s="33">
        <v>0.93</v>
      </c>
      <c r="I52" s="25">
        <f t="shared" si="17"/>
        <v>2.8042</v>
      </c>
      <c r="J52" s="36">
        <v>1</v>
      </c>
      <c r="K52" s="33">
        <v>0</v>
      </c>
      <c r="L52" s="33">
        <v>0</v>
      </c>
      <c r="M52" s="29">
        <f t="shared" si="18"/>
        <v>1</v>
      </c>
      <c r="N52" s="35">
        <v>1.275</v>
      </c>
      <c r="O52" s="31">
        <v>0.5</v>
      </c>
      <c r="P52" s="37">
        <f t="shared" si="19"/>
        <v>2756.9365760475</v>
      </c>
      <c r="Q52" s="39"/>
      <c r="AK52" s="32">
        <v>2749</v>
      </c>
      <c r="AL52" s="21">
        <v>0.3</v>
      </c>
      <c r="AM52" s="33">
        <v>1</v>
      </c>
      <c r="AN52" s="33">
        <v>0</v>
      </c>
      <c r="AO52" s="34">
        <f t="shared" si="12"/>
        <v>824.7</v>
      </c>
      <c r="AP52" s="35">
        <v>2.37</v>
      </c>
      <c r="AQ52" s="33">
        <v>1.94</v>
      </c>
      <c r="AR52" s="33">
        <v>0.93</v>
      </c>
      <c r="AS52" s="25">
        <f t="shared" si="13"/>
        <v>2.8042</v>
      </c>
      <c r="AT52" s="36">
        <v>1</v>
      </c>
      <c r="AU52" s="33">
        <v>0</v>
      </c>
      <c r="AV52" s="33">
        <v>0</v>
      </c>
      <c r="AW52" s="29">
        <f t="shared" si="14"/>
        <v>1</v>
      </c>
      <c r="AX52" s="35">
        <v>1.275</v>
      </c>
      <c r="AY52" s="31">
        <v>0.5</v>
      </c>
      <c r="AZ52" s="37">
        <f t="shared" si="15"/>
        <v>3494.0853931725</v>
      </c>
      <c r="BA52" s="39"/>
    </row>
    <row r="53" customHeight="1" spans="1:53">
      <c r="A53" s="32">
        <v>2749</v>
      </c>
      <c r="B53" s="21">
        <v>0.3</v>
      </c>
      <c r="C53" s="33">
        <v>1</v>
      </c>
      <c r="D53" s="33">
        <v>0</v>
      </c>
      <c r="E53" s="34">
        <f t="shared" si="16"/>
        <v>824.7</v>
      </c>
      <c r="F53" s="35">
        <v>1.87</v>
      </c>
      <c r="G53" s="33">
        <v>1.94</v>
      </c>
      <c r="H53" s="33">
        <v>0.93</v>
      </c>
      <c r="I53" s="25">
        <f t="shared" si="17"/>
        <v>2.8042</v>
      </c>
      <c r="J53" s="36">
        <v>1</v>
      </c>
      <c r="K53" s="33">
        <v>0</v>
      </c>
      <c r="L53" s="33">
        <v>0</v>
      </c>
      <c r="M53" s="29">
        <f t="shared" si="18"/>
        <v>1</v>
      </c>
      <c r="N53" s="35">
        <v>1.275</v>
      </c>
      <c r="O53" s="31">
        <v>0.5</v>
      </c>
      <c r="P53" s="37">
        <f t="shared" si="19"/>
        <v>2756.9365760475</v>
      </c>
      <c r="Q53" s="39"/>
      <c r="AK53" s="32">
        <v>2749</v>
      </c>
      <c r="AL53" s="21">
        <v>0.3</v>
      </c>
      <c r="AM53" s="33">
        <v>1</v>
      </c>
      <c r="AN53" s="33">
        <v>0</v>
      </c>
      <c r="AO53" s="34">
        <f t="shared" si="12"/>
        <v>824.7</v>
      </c>
      <c r="AP53" s="35">
        <v>2.37</v>
      </c>
      <c r="AQ53" s="33">
        <v>1.94</v>
      </c>
      <c r="AR53" s="33">
        <v>0.93</v>
      </c>
      <c r="AS53" s="25">
        <f t="shared" si="13"/>
        <v>2.8042</v>
      </c>
      <c r="AT53" s="36">
        <v>1</v>
      </c>
      <c r="AU53" s="33">
        <v>0</v>
      </c>
      <c r="AV53" s="33">
        <v>0</v>
      </c>
      <c r="AW53" s="29">
        <f t="shared" si="14"/>
        <v>1</v>
      </c>
      <c r="AX53" s="35">
        <v>1.275</v>
      </c>
      <c r="AY53" s="31">
        <v>0.5</v>
      </c>
      <c r="AZ53" s="37">
        <f t="shared" si="15"/>
        <v>3494.0853931725</v>
      </c>
      <c r="BA53" s="39"/>
    </row>
    <row r="54" customHeight="1" spans="1:53">
      <c r="A54" s="32">
        <v>2749</v>
      </c>
      <c r="B54" s="21">
        <v>0.3</v>
      </c>
      <c r="C54" s="33">
        <v>1</v>
      </c>
      <c r="D54" s="33">
        <v>0</v>
      </c>
      <c r="E54" s="34">
        <f t="shared" si="16"/>
        <v>824.7</v>
      </c>
      <c r="F54" s="35">
        <v>1.87</v>
      </c>
      <c r="G54" s="33">
        <v>1.94</v>
      </c>
      <c r="H54" s="33">
        <v>0.93</v>
      </c>
      <c r="I54" s="25">
        <f t="shared" si="17"/>
        <v>2.8042</v>
      </c>
      <c r="J54" s="36">
        <v>1</v>
      </c>
      <c r="K54" s="33">
        <v>0</v>
      </c>
      <c r="L54" s="33">
        <v>0</v>
      </c>
      <c r="M54" s="29">
        <f t="shared" si="18"/>
        <v>1</v>
      </c>
      <c r="N54" s="35">
        <v>1.275</v>
      </c>
      <c r="O54" s="31">
        <v>0.5</v>
      </c>
      <c r="P54" s="37">
        <f t="shared" si="19"/>
        <v>2756.9365760475</v>
      </c>
      <c r="Q54" s="39"/>
      <c r="AK54" s="32">
        <v>2749</v>
      </c>
      <c r="AL54" s="21">
        <v>0.3</v>
      </c>
      <c r="AM54" s="33">
        <v>1</v>
      </c>
      <c r="AN54" s="33">
        <v>0</v>
      </c>
      <c r="AO54" s="34">
        <f t="shared" si="12"/>
        <v>824.7</v>
      </c>
      <c r="AP54" s="35">
        <v>2.37</v>
      </c>
      <c r="AQ54" s="33">
        <v>1.94</v>
      </c>
      <c r="AR54" s="33">
        <v>0.93</v>
      </c>
      <c r="AS54" s="25">
        <f t="shared" si="13"/>
        <v>2.8042</v>
      </c>
      <c r="AT54" s="36">
        <v>1</v>
      </c>
      <c r="AU54" s="33">
        <v>0</v>
      </c>
      <c r="AV54" s="33">
        <v>0</v>
      </c>
      <c r="AW54" s="29">
        <f t="shared" si="14"/>
        <v>1</v>
      </c>
      <c r="AX54" s="35">
        <v>1.275</v>
      </c>
      <c r="AY54" s="31">
        <v>0.5</v>
      </c>
      <c r="AZ54" s="37">
        <f t="shared" si="15"/>
        <v>3494.0853931725</v>
      </c>
      <c r="BA54" s="39"/>
    </row>
    <row r="55" customHeight="1" spans="1:53">
      <c r="A55" s="32">
        <v>2749</v>
      </c>
      <c r="B55" s="21">
        <v>0.3</v>
      </c>
      <c r="C55" s="33">
        <v>1</v>
      </c>
      <c r="D55" s="33">
        <v>0</v>
      </c>
      <c r="E55" s="34">
        <f t="shared" si="16"/>
        <v>824.7</v>
      </c>
      <c r="F55" s="35">
        <v>1.87</v>
      </c>
      <c r="G55" s="33">
        <v>1.94</v>
      </c>
      <c r="H55" s="33">
        <v>0.93</v>
      </c>
      <c r="I55" s="25">
        <f t="shared" si="17"/>
        <v>2.8042</v>
      </c>
      <c r="J55" s="36">
        <v>1</v>
      </c>
      <c r="K55" s="33">
        <v>0</v>
      </c>
      <c r="L55" s="33">
        <v>0</v>
      </c>
      <c r="M55" s="29">
        <f t="shared" si="18"/>
        <v>1</v>
      </c>
      <c r="N55" s="35">
        <v>1.275</v>
      </c>
      <c r="O55" s="31">
        <v>0.5</v>
      </c>
      <c r="P55" s="37">
        <f t="shared" si="19"/>
        <v>2756.9365760475</v>
      </c>
      <c r="Q55" s="39"/>
      <c r="AK55" s="32">
        <v>2749</v>
      </c>
      <c r="AL55" s="21">
        <v>0.3</v>
      </c>
      <c r="AM55" s="33">
        <v>1</v>
      </c>
      <c r="AN55" s="33">
        <v>0</v>
      </c>
      <c r="AO55" s="34">
        <f t="shared" si="12"/>
        <v>824.7</v>
      </c>
      <c r="AP55" s="35">
        <v>2.37</v>
      </c>
      <c r="AQ55" s="33">
        <v>1.94</v>
      </c>
      <c r="AR55" s="33">
        <v>0.93</v>
      </c>
      <c r="AS55" s="25">
        <f t="shared" si="13"/>
        <v>2.8042</v>
      </c>
      <c r="AT55" s="36">
        <v>1</v>
      </c>
      <c r="AU55" s="33">
        <v>0</v>
      </c>
      <c r="AV55" s="33">
        <v>0</v>
      </c>
      <c r="AW55" s="29">
        <f t="shared" si="14"/>
        <v>1</v>
      </c>
      <c r="AX55" s="35">
        <v>1.275</v>
      </c>
      <c r="AY55" s="31">
        <v>0.5</v>
      </c>
      <c r="AZ55" s="37">
        <f t="shared" si="15"/>
        <v>3494.0853931725</v>
      </c>
      <c r="BA55" s="39"/>
    </row>
    <row r="56" customHeight="1" spans="1:53">
      <c r="A56" s="32">
        <v>2749</v>
      </c>
      <c r="B56" s="21">
        <v>0.3</v>
      </c>
      <c r="C56" s="33">
        <v>1</v>
      </c>
      <c r="D56" s="33">
        <v>0</v>
      </c>
      <c r="E56" s="34">
        <f t="shared" si="16"/>
        <v>824.7</v>
      </c>
      <c r="F56" s="35">
        <v>1.87</v>
      </c>
      <c r="G56" s="33">
        <v>1.94</v>
      </c>
      <c r="H56" s="33">
        <v>0.93</v>
      </c>
      <c r="I56" s="25">
        <f t="shared" si="17"/>
        <v>2.8042</v>
      </c>
      <c r="J56" s="36">
        <v>1</v>
      </c>
      <c r="K56" s="33">
        <v>0</v>
      </c>
      <c r="L56" s="33">
        <v>0</v>
      </c>
      <c r="M56" s="29">
        <f t="shared" si="18"/>
        <v>1</v>
      </c>
      <c r="N56" s="35">
        <v>1.275</v>
      </c>
      <c r="O56" s="31">
        <v>0.5</v>
      </c>
      <c r="P56" s="37">
        <f t="shared" si="19"/>
        <v>2756.9365760475</v>
      </c>
      <c r="Q56" s="39"/>
      <c r="AK56" s="32">
        <v>2749</v>
      </c>
      <c r="AL56" s="21">
        <v>0.3</v>
      </c>
      <c r="AM56" s="33">
        <v>1</v>
      </c>
      <c r="AN56" s="33">
        <v>0</v>
      </c>
      <c r="AO56" s="34">
        <f t="shared" si="12"/>
        <v>824.7</v>
      </c>
      <c r="AP56" s="35">
        <v>2.37</v>
      </c>
      <c r="AQ56" s="33">
        <v>1.94</v>
      </c>
      <c r="AR56" s="33">
        <v>0.93</v>
      </c>
      <c r="AS56" s="25">
        <f t="shared" si="13"/>
        <v>2.8042</v>
      </c>
      <c r="AT56" s="36">
        <v>1</v>
      </c>
      <c r="AU56" s="33">
        <v>0</v>
      </c>
      <c r="AV56" s="33">
        <v>0</v>
      </c>
      <c r="AW56" s="29">
        <f t="shared" si="14"/>
        <v>1</v>
      </c>
      <c r="AX56" s="35">
        <v>1.275</v>
      </c>
      <c r="AY56" s="31">
        <v>0.5</v>
      </c>
      <c r="AZ56" s="37">
        <f t="shared" si="15"/>
        <v>3494.0853931725</v>
      </c>
      <c r="BA56" s="39"/>
    </row>
    <row r="57" customHeight="1" spans="1:53">
      <c r="A57" s="32">
        <v>2749</v>
      </c>
      <c r="B57" s="21">
        <v>0.3</v>
      </c>
      <c r="C57" s="33">
        <v>1</v>
      </c>
      <c r="D57" s="33">
        <v>0</v>
      </c>
      <c r="E57" s="34">
        <f t="shared" si="16"/>
        <v>824.7</v>
      </c>
      <c r="F57" s="35">
        <v>1.87</v>
      </c>
      <c r="G57" s="33">
        <v>1.94</v>
      </c>
      <c r="H57" s="33">
        <v>0.93</v>
      </c>
      <c r="I57" s="25">
        <f t="shared" si="17"/>
        <v>2.8042</v>
      </c>
      <c r="J57" s="36">
        <v>1</v>
      </c>
      <c r="K57" s="33">
        <v>0</v>
      </c>
      <c r="L57" s="33">
        <v>0</v>
      </c>
      <c r="M57" s="29">
        <f t="shared" si="18"/>
        <v>1</v>
      </c>
      <c r="N57" s="35">
        <v>1.275</v>
      </c>
      <c r="O57" s="31">
        <v>0.5</v>
      </c>
      <c r="P57" s="37">
        <f t="shared" si="19"/>
        <v>2756.9365760475</v>
      </c>
      <c r="Q57" s="39"/>
      <c r="AK57" s="32">
        <v>2749</v>
      </c>
      <c r="AL57" s="21">
        <v>0.3</v>
      </c>
      <c r="AM57" s="33">
        <v>1</v>
      </c>
      <c r="AN57" s="33">
        <v>0</v>
      </c>
      <c r="AO57" s="34">
        <f t="shared" si="12"/>
        <v>824.7</v>
      </c>
      <c r="AP57" s="35">
        <v>2.37</v>
      </c>
      <c r="AQ57" s="33">
        <v>1.94</v>
      </c>
      <c r="AR57" s="33">
        <v>0.93</v>
      </c>
      <c r="AS57" s="25">
        <f t="shared" si="13"/>
        <v>2.8042</v>
      </c>
      <c r="AT57" s="36">
        <v>1</v>
      </c>
      <c r="AU57" s="33">
        <v>0</v>
      </c>
      <c r="AV57" s="33">
        <v>0</v>
      </c>
      <c r="AW57" s="29">
        <f t="shared" si="14"/>
        <v>1</v>
      </c>
      <c r="AX57" s="35">
        <v>1.275</v>
      </c>
      <c r="AY57" s="31">
        <v>0.5</v>
      </c>
      <c r="AZ57" s="37">
        <f t="shared" si="15"/>
        <v>3494.0853931725</v>
      </c>
      <c r="BA57" s="39"/>
    </row>
    <row r="58" customHeight="1" spans="1:53">
      <c r="A58" s="32">
        <v>2749</v>
      </c>
      <c r="B58" s="21">
        <v>0.3</v>
      </c>
      <c r="C58" s="33">
        <v>1</v>
      </c>
      <c r="D58" s="33">
        <v>0</v>
      </c>
      <c r="E58" s="34">
        <f t="shared" si="16"/>
        <v>824.7</v>
      </c>
      <c r="F58" s="35">
        <v>1.87</v>
      </c>
      <c r="G58" s="33">
        <v>1.94</v>
      </c>
      <c r="H58" s="33">
        <v>0.93</v>
      </c>
      <c r="I58" s="25">
        <f t="shared" si="17"/>
        <v>2.8042</v>
      </c>
      <c r="J58" s="36">
        <v>1</v>
      </c>
      <c r="K58" s="33">
        <v>0</v>
      </c>
      <c r="L58" s="33">
        <v>0</v>
      </c>
      <c r="M58" s="29">
        <f t="shared" si="18"/>
        <v>1</v>
      </c>
      <c r="N58" s="35">
        <v>1.275</v>
      </c>
      <c r="O58" s="31">
        <v>0.5</v>
      </c>
      <c r="P58" s="37">
        <f t="shared" si="19"/>
        <v>2756.9365760475</v>
      </c>
      <c r="Q58" s="39"/>
      <c r="AK58" s="32">
        <v>2749</v>
      </c>
      <c r="AL58" s="21">
        <v>0.3</v>
      </c>
      <c r="AM58" s="33">
        <v>1</v>
      </c>
      <c r="AN58" s="33">
        <v>0</v>
      </c>
      <c r="AO58" s="34">
        <f t="shared" si="12"/>
        <v>824.7</v>
      </c>
      <c r="AP58" s="35">
        <v>2.37</v>
      </c>
      <c r="AQ58" s="33">
        <v>1.94</v>
      </c>
      <c r="AR58" s="33">
        <v>0.93</v>
      </c>
      <c r="AS58" s="25">
        <f t="shared" si="13"/>
        <v>2.8042</v>
      </c>
      <c r="AT58" s="36">
        <v>1</v>
      </c>
      <c r="AU58" s="33">
        <v>0</v>
      </c>
      <c r="AV58" s="33">
        <v>0</v>
      </c>
      <c r="AW58" s="29">
        <f t="shared" si="14"/>
        <v>1</v>
      </c>
      <c r="AX58" s="35">
        <v>1.275</v>
      </c>
      <c r="AY58" s="31">
        <v>0.5</v>
      </c>
      <c r="AZ58" s="37">
        <f t="shared" si="15"/>
        <v>3494.0853931725</v>
      </c>
      <c r="BA58" s="39"/>
    </row>
    <row r="59" customHeight="1" spans="1:53">
      <c r="A59" s="32">
        <v>2749</v>
      </c>
      <c r="B59" s="21">
        <v>0.3</v>
      </c>
      <c r="C59" s="33">
        <v>1</v>
      </c>
      <c r="D59" s="33">
        <v>0</v>
      </c>
      <c r="E59" s="34">
        <f t="shared" si="16"/>
        <v>824.7</v>
      </c>
      <c r="F59" s="35">
        <v>1.87</v>
      </c>
      <c r="G59" s="33">
        <v>1.94</v>
      </c>
      <c r="H59" s="33">
        <v>0.93</v>
      </c>
      <c r="I59" s="25">
        <f t="shared" si="17"/>
        <v>2.8042</v>
      </c>
      <c r="J59" s="36">
        <v>1</v>
      </c>
      <c r="K59" s="33">
        <v>0</v>
      </c>
      <c r="L59" s="33">
        <v>0</v>
      </c>
      <c r="M59" s="29">
        <f t="shared" si="18"/>
        <v>1</v>
      </c>
      <c r="N59" s="35">
        <v>1.275</v>
      </c>
      <c r="O59" s="31">
        <v>0.5</v>
      </c>
      <c r="P59" s="37">
        <f t="shared" si="19"/>
        <v>2756.9365760475</v>
      </c>
      <c r="Q59" s="39"/>
      <c r="AK59" s="32">
        <v>2749</v>
      </c>
      <c r="AL59" s="21">
        <v>0.3</v>
      </c>
      <c r="AM59" s="33">
        <v>1</v>
      </c>
      <c r="AN59" s="33">
        <v>0</v>
      </c>
      <c r="AO59" s="34">
        <f t="shared" si="12"/>
        <v>824.7</v>
      </c>
      <c r="AP59" s="35">
        <v>2.37</v>
      </c>
      <c r="AQ59" s="33">
        <v>1.94</v>
      </c>
      <c r="AR59" s="33">
        <v>0.93</v>
      </c>
      <c r="AS59" s="25">
        <f t="shared" si="13"/>
        <v>2.8042</v>
      </c>
      <c r="AT59" s="36">
        <v>1</v>
      </c>
      <c r="AU59" s="33">
        <v>0</v>
      </c>
      <c r="AV59" s="33">
        <v>0</v>
      </c>
      <c r="AW59" s="29">
        <f t="shared" si="14"/>
        <v>1</v>
      </c>
      <c r="AX59" s="35">
        <v>1.275</v>
      </c>
      <c r="AY59" s="31">
        <v>0.5</v>
      </c>
      <c r="AZ59" s="37">
        <f t="shared" si="15"/>
        <v>3494.0853931725</v>
      </c>
      <c r="BA59" s="39"/>
    </row>
    <row r="60" customHeight="1" spans="1:53">
      <c r="A60" s="32">
        <v>2749</v>
      </c>
      <c r="B60" s="21">
        <v>0.3</v>
      </c>
      <c r="C60" s="33">
        <v>1</v>
      </c>
      <c r="D60" s="33">
        <v>0</v>
      </c>
      <c r="E60" s="34">
        <f t="shared" si="16"/>
        <v>824.7</v>
      </c>
      <c r="F60" s="35">
        <v>1.87</v>
      </c>
      <c r="G60" s="33">
        <v>1.94</v>
      </c>
      <c r="H60" s="33">
        <v>0.93</v>
      </c>
      <c r="I60" s="25">
        <f t="shared" si="17"/>
        <v>2.8042</v>
      </c>
      <c r="J60" s="36">
        <v>1</v>
      </c>
      <c r="K60" s="33">
        <v>0</v>
      </c>
      <c r="L60" s="33">
        <v>0</v>
      </c>
      <c r="M60" s="29">
        <f t="shared" si="18"/>
        <v>1</v>
      </c>
      <c r="N60" s="35">
        <v>1.275</v>
      </c>
      <c r="O60" s="31">
        <v>0.5</v>
      </c>
      <c r="P60" s="37">
        <f t="shared" si="19"/>
        <v>2756.9365760475</v>
      </c>
      <c r="Q60" s="39"/>
      <c r="AK60" s="32">
        <v>2749</v>
      </c>
      <c r="AL60" s="21">
        <v>0.3</v>
      </c>
      <c r="AM60" s="33">
        <v>1</v>
      </c>
      <c r="AN60" s="33">
        <v>0</v>
      </c>
      <c r="AO60" s="34">
        <f t="shared" si="12"/>
        <v>824.7</v>
      </c>
      <c r="AP60" s="35">
        <v>2.37</v>
      </c>
      <c r="AQ60" s="33">
        <v>1.94</v>
      </c>
      <c r="AR60" s="33">
        <v>0.93</v>
      </c>
      <c r="AS60" s="25">
        <f t="shared" si="13"/>
        <v>2.8042</v>
      </c>
      <c r="AT60" s="36">
        <v>1</v>
      </c>
      <c r="AU60" s="33">
        <v>0</v>
      </c>
      <c r="AV60" s="33">
        <v>0</v>
      </c>
      <c r="AW60" s="29">
        <f t="shared" si="14"/>
        <v>1</v>
      </c>
      <c r="AX60" s="35">
        <v>1.275</v>
      </c>
      <c r="AY60" s="31">
        <v>0.5</v>
      </c>
      <c r="AZ60" s="37">
        <f t="shared" si="15"/>
        <v>3494.0853931725</v>
      </c>
      <c r="BA60" s="39"/>
    </row>
    <row r="61" customHeight="1" spans="1:53">
      <c r="A61" s="32">
        <v>2749</v>
      </c>
      <c r="B61" s="21">
        <v>0.3</v>
      </c>
      <c r="C61" s="33">
        <v>1</v>
      </c>
      <c r="D61" s="33">
        <v>0</v>
      </c>
      <c r="E61" s="34">
        <f t="shared" si="16"/>
        <v>824.7</v>
      </c>
      <c r="F61" s="35">
        <v>1.87</v>
      </c>
      <c r="G61" s="33">
        <v>1.94</v>
      </c>
      <c r="H61" s="33">
        <v>0.93</v>
      </c>
      <c r="I61" s="25">
        <f t="shared" si="17"/>
        <v>2.8042</v>
      </c>
      <c r="J61" s="36">
        <v>1</v>
      </c>
      <c r="K61" s="33">
        <v>0</v>
      </c>
      <c r="L61" s="33">
        <v>0</v>
      </c>
      <c r="M61" s="29">
        <f t="shared" si="18"/>
        <v>1</v>
      </c>
      <c r="N61" s="35">
        <v>1.275</v>
      </c>
      <c r="O61" s="31">
        <v>0.5</v>
      </c>
      <c r="P61" s="37">
        <f t="shared" si="19"/>
        <v>2756.9365760475</v>
      </c>
      <c r="Q61" s="39"/>
      <c r="AK61" s="32">
        <v>2749</v>
      </c>
      <c r="AL61" s="21">
        <v>0.3</v>
      </c>
      <c r="AM61" s="33">
        <v>1</v>
      </c>
      <c r="AN61" s="33">
        <v>0</v>
      </c>
      <c r="AO61" s="34">
        <f t="shared" si="12"/>
        <v>824.7</v>
      </c>
      <c r="AP61" s="35">
        <v>2.37</v>
      </c>
      <c r="AQ61" s="33">
        <v>1.94</v>
      </c>
      <c r="AR61" s="33">
        <v>0.93</v>
      </c>
      <c r="AS61" s="25">
        <f t="shared" si="13"/>
        <v>2.8042</v>
      </c>
      <c r="AT61" s="36">
        <v>1</v>
      </c>
      <c r="AU61" s="33">
        <v>0</v>
      </c>
      <c r="AV61" s="33">
        <v>0</v>
      </c>
      <c r="AW61" s="29">
        <f t="shared" si="14"/>
        <v>1</v>
      </c>
      <c r="AX61" s="35">
        <v>1.275</v>
      </c>
      <c r="AY61" s="31">
        <v>0.5</v>
      </c>
      <c r="AZ61" s="37">
        <f t="shared" si="15"/>
        <v>3494.0853931725</v>
      </c>
      <c r="BA61" s="39"/>
    </row>
    <row r="62" customHeight="1" spans="1:53">
      <c r="A62" s="40" t="s">
        <v>48</v>
      </c>
      <c r="B62" s="41"/>
      <c r="C62" s="41"/>
      <c r="D62" s="41"/>
      <c r="E62" s="41"/>
      <c r="F62" s="41"/>
      <c r="G62" s="41"/>
      <c r="H62" s="42">
        <f>SUM(P38:P61)</f>
        <v>263746.932441878</v>
      </c>
      <c r="I62" s="43"/>
      <c r="J62" s="43"/>
      <c r="K62" s="43"/>
      <c r="L62" s="43"/>
      <c r="M62" s="43"/>
      <c r="N62" s="43"/>
      <c r="O62" s="43"/>
      <c r="P62" s="44"/>
      <c r="Q62" s="45"/>
      <c r="AK62" s="40" t="s">
        <v>49</v>
      </c>
      <c r="AL62" s="41"/>
      <c r="AM62" s="41"/>
      <c r="AN62" s="41"/>
      <c r="AO62" s="41"/>
      <c r="AP62" s="41"/>
      <c r="AQ62" s="41"/>
      <c r="AR62" s="42">
        <f>SUM(AZ38:AZ61)</f>
        <v>334267.502613503</v>
      </c>
      <c r="AS62" s="43"/>
      <c r="AT62" s="43"/>
      <c r="AU62" s="43"/>
      <c r="AV62" s="43"/>
      <c r="AW62" s="43"/>
      <c r="AX62" s="43"/>
      <c r="AY62" s="43"/>
      <c r="AZ62" s="44"/>
      <c r="BA62" s="45"/>
    </row>
    <row r="63" customHeight="1" spans="1:53">
      <c r="A63" s="46"/>
      <c r="B63" s="46"/>
      <c r="C63" s="46"/>
      <c r="D63" s="46"/>
      <c r="E63" s="46"/>
      <c r="F63" s="46"/>
      <c r="G63" s="46"/>
      <c r="H63" s="47"/>
      <c r="I63" s="48"/>
      <c r="J63" s="48"/>
      <c r="K63" s="48"/>
      <c r="L63" s="48"/>
      <c r="M63" s="48"/>
      <c r="N63" s="48"/>
      <c r="O63" s="48"/>
      <c r="P63" s="48"/>
      <c r="Q63" s="45"/>
      <c r="AK63" s="46"/>
      <c r="AL63" s="46"/>
      <c r="AM63" s="46"/>
      <c r="AN63" s="46"/>
      <c r="AO63" s="46"/>
      <c r="AP63" s="46"/>
      <c r="AQ63" s="46"/>
      <c r="AR63" s="47"/>
      <c r="AS63" s="48"/>
      <c r="AT63" s="48"/>
      <c r="AU63" s="48"/>
      <c r="AV63" s="48"/>
      <c r="AW63" s="48"/>
      <c r="AX63" s="48"/>
      <c r="AY63" s="48"/>
      <c r="AZ63" s="48"/>
      <c r="BA63" s="45"/>
    </row>
    <row r="64" customHeight="1" spans="1:53">
      <c r="A64" s="46"/>
      <c r="B64" s="46"/>
      <c r="C64" s="46"/>
      <c r="D64" s="46"/>
      <c r="E64" s="46"/>
      <c r="F64" s="46"/>
      <c r="G64" s="46"/>
      <c r="H64" s="49"/>
      <c r="I64" s="50"/>
      <c r="J64" s="50"/>
      <c r="K64" s="50"/>
      <c r="L64" s="50"/>
      <c r="M64" s="50"/>
      <c r="N64" s="50"/>
      <c r="O64" s="50"/>
      <c r="P64" s="50"/>
      <c r="Q64" s="51"/>
      <c r="AK64" s="46"/>
      <c r="AL64" s="46"/>
      <c r="AM64" s="46"/>
      <c r="AN64" s="46"/>
      <c r="AO64" s="46"/>
      <c r="AP64" s="46"/>
      <c r="AQ64" s="46"/>
      <c r="AR64" s="49"/>
      <c r="AS64" s="50"/>
      <c r="AT64" s="50"/>
      <c r="AU64" s="50"/>
      <c r="AV64" s="50"/>
      <c r="AW64" s="50"/>
      <c r="AX64" s="50"/>
      <c r="AY64" s="50"/>
      <c r="AZ64" s="50"/>
      <c r="BA64" s="51"/>
    </row>
    <row r="66" customHeight="1" spans="1:53">
      <c r="A66" s="2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/>
      <c r="Q66" s="5"/>
      <c r="S66" s="2" t="s">
        <v>14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4"/>
      <c r="AI66" s="5"/>
      <c r="AK66" s="2" t="s">
        <v>14</v>
      </c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/>
      <c r="BA66" s="5"/>
    </row>
    <row r="67" customHeight="1" spans="1:53">
      <c r="A67" s="6" t="s">
        <v>15</v>
      </c>
      <c r="B67" s="7"/>
      <c r="C67" s="7"/>
      <c r="D67" s="7"/>
      <c r="E67" s="8"/>
      <c r="F67" s="9" t="s">
        <v>16</v>
      </c>
      <c r="G67" s="10"/>
      <c r="H67" s="10"/>
      <c r="I67" s="11"/>
      <c r="J67" s="12" t="s">
        <v>17</v>
      </c>
      <c r="K67" s="13"/>
      <c r="L67" s="14"/>
      <c r="M67" s="15"/>
      <c r="N67" s="16" t="s">
        <v>18</v>
      </c>
      <c r="O67" s="17"/>
      <c r="P67" s="18" t="s">
        <v>19</v>
      </c>
      <c r="Q67" s="19" t="s">
        <v>20</v>
      </c>
      <c r="S67" s="6" t="s">
        <v>15</v>
      </c>
      <c r="T67" s="7"/>
      <c r="U67" s="7"/>
      <c r="V67" s="7"/>
      <c r="W67" s="8"/>
      <c r="X67" s="9" t="s">
        <v>16</v>
      </c>
      <c r="Y67" s="10"/>
      <c r="Z67" s="10"/>
      <c r="AA67" s="11"/>
      <c r="AB67" s="12" t="s">
        <v>17</v>
      </c>
      <c r="AC67" s="13"/>
      <c r="AD67" s="14"/>
      <c r="AE67" s="15"/>
      <c r="AF67" s="16" t="s">
        <v>18</v>
      </c>
      <c r="AG67" s="17"/>
      <c r="AH67" s="18" t="s">
        <v>19</v>
      </c>
      <c r="AI67" s="19" t="s">
        <v>20</v>
      </c>
      <c r="AK67" s="6" t="s">
        <v>15</v>
      </c>
      <c r="AL67" s="7"/>
      <c r="AM67" s="7"/>
      <c r="AN67" s="7"/>
      <c r="AO67" s="8"/>
      <c r="AP67" s="9" t="s">
        <v>16</v>
      </c>
      <c r="AQ67" s="10"/>
      <c r="AR67" s="10"/>
      <c r="AS67" s="11"/>
      <c r="AT67" s="12" t="s">
        <v>17</v>
      </c>
      <c r="AU67" s="13"/>
      <c r="AV67" s="14"/>
      <c r="AW67" s="15"/>
      <c r="AX67" s="16" t="s">
        <v>18</v>
      </c>
      <c r="AY67" s="17"/>
      <c r="AZ67" s="18" t="s">
        <v>19</v>
      </c>
      <c r="BA67" s="19" t="s">
        <v>20</v>
      </c>
    </row>
    <row r="68" customHeight="1" spans="1:53">
      <c r="A68" s="20" t="s">
        <v>21</v>
      </c>
      <c r="B68" s="21" t="s">
        <v>22</v>
      </c>
      <c r="C68" s="21" t="s">
        <v>23</v>
      </c>
      <c r="D68" s="21" t="s">
        <v>24</v>
      </c>
      <c r="E68" s="22" t="s">
        <v>15</v>
      </c>
      <c r="F68" s="23" t="s">
        <v>25</v>
      </c>
      <c r="G68" s="24" t="s">
        <v>26</v>
      </c>
      <c r="H68" s="24" t="s">
        <v>27</v>
      </c>
      <c r="I68" s="25" t="s">
        <v>28</v>
      </c>
      <c r="J68" s="26" t="s">
        <v>29</v>
      </c>
      <c r="K68" s="27" t="s">
        <v>30</v>
      </c>
      <c r="L68" s="28" t="s">
        <v>31</v>
      </c>
      <c r="M68" s="29" t="s">
        <v>32</v>
      </c>
      <c r="N68" s="30" t="s">
        <v>33</v>
      </c>
      <c r="O68" s="31" t="s">
        <v>34</v>
      </c>
      <c r="P68" s="18"/>
      <c r="Q68" s="19"/>
      <c r="S68" s="20" t="s">
        <v>21</v>
      </c>
      <c r="T68" s="21" t="s">
        <v>22</v>
      </c>
      <c r="U68" s="21" t="s">
        <v>23</v>
      </c>
      <c r="V68" s="21" t="s">
        <v>24</v>
      </c>
      <c r="W68" s="22" t="s">
        <v>15</v>
      </c>
      <c r="X68" s="23" t="s">
        <v>25</v>
      </c>
      <c r="Y68" s="24" t="s">
        <v>26</v>
      </c>
      <c r="Z68" s="24" t="s">
        <v>27</v>
      </c>
      <c r="AA68" s="25" t="s">
        <v>28</v>
      </c>
      <c r="AB68" s="26" t="s">
        <v>29</v>
      </c>
      <c r="AC68" s="27" t="s">
        <v>30</v>
      </c>
      <c r="AD68" s="28" t="s">
        <v>31</v>
      </c>
      <c r="AE68" s="29" t="s">
        <v>32</v>
      </c>
      <c r="AF68" s="30" t="s">
        <v>33</v>
      </c>
      <c r="AG68" s="31" t="s">
        <v>34</v>
      </c>
      <c r="AH68" s="18"/>
      <c r="AI68" s="19"/>
      <c r="AK68" s="20" t="s">
        <v>21</v>
      </c>
      <c r="AL68" s="21" t="s">
        <v>22</v>
      </c>
      <c r="AM68" s="21" t="s">
        <v>23</v>
      </c>
      <c r="AN68" s="21" t="s">
        <v>24</v>
      </c>
      <c r="AO68" s="22" t="s">
        <v>15</v>
      </c>
      <c r="AP68" s="23" t="s">
        <v>25</v>
      </c>
      <c r="AQ68" s="24" t="s">
        <v>26</v>
      </c>
      <c r="AR68" s="24" t="s">
        <v>27</v>
      </c>
      <c r="AS68" s="25" t="s">
        <v>28</v>
      </c>
      <c r="AT68" s="26" t="s">
        <v>29</v>
      </c>
      <c r="AU68" s="27" t="s">
        <v>30</v>
      </c>
      <c r="AV68" s="28" t="s">
        <v>31</v>
      </c>
      <c r="AW68" s="29" t="s">
        <v>32</v>
      </c>
      <c r="AX68" s="30" t="s">
        <v>33</v>
      </c>
      <c r="AY68" s="31" t="s">
        <v>34</v>
      </c>
      <c r="AZ68" s="18"/>
      <c r="BA68" s="19"/>
    </row>
    <row r="69" customHeight="1" spans="1:53">
      <c r="A69" s="32">
        <v>2571</v>
      </c>
      <c r="B69" s="21">
        <v>1.873</v>
      </c>
      <c r="C69" s="33">
        <v>1.25</v>
      </c>
      <c r="D69" s="33">
        <v>0</v>
      </c>
      <c r="E69" s="22">
        <f t="shared" ref="E69:E91" si="20">A69*B69*C69+D69</f>
        <v>6019.35375</v>
      </c>
      <c r="F69" s="35">
        <v>2.07</v>
      </c>
      <c r="G69" s="33">
        <v>1.84</v>
      </c>
      <c r="H69" s="33">
        <v>0.92</v>
      </c>
      <c r="I69" s="25">
        <f t="shared" ref="I69:I91" si="21">G69*H69+1</f>
        <v>2.6928</v>
      </c>
      <c r="J69" s="36">
        <v>1</v>
      </c>
      <c r="K69" s="33">
        <v>0</v>
      </c>
      <c r="L69" s="33">
        <v>0</v>
      </c>
      <c r="M69" s="29">
        <f t="shared" ref="M69:M91" si="22">1+2.78*K69/(K69+1400)+L69</f>
        <v>1</v>
      </c>
      <c r="N69" s="35">
        <v>1.125</v>
      </c>
      <c r="O69" s="31">
        <v>0.5</v>
      </c>
      <c r="P69" s="37">
        <f t="shared" ref="P69:P91" si="23">E69*F69*I69*J69*(M69)*N69*O69</f>
        <v>18873.2563090087</v>
      </c>
      <c r="Q69" s="38"/>
      <c r="S69" s="32">
        <v>3016</v>
      </c>
      <c r="T69" s="21">
        <v>1.873</v>
      </c>
      <c r="U69" s="33">
        <v>1.25</v>
      </c>
      <c r="V69" s="33">
        <v>0</v>
      </c>
      <c r="W69" s="22">
        <f t="shared" ref="W69:W91" si="24">S69*T69*U69+V69</f>
        <v>7061.21</v>
      </c>
      <c r="X69" s="35">
        <v>1.604</v>
      </c>
      <c r="Y69" s="33">
        <v>1.84</v>
      </c>
      <c r="Z69" s="33">
        <v>0.92</v>
      </c>
      <c r="AA69" s="25">
        <f t="shared" ref="AA69:AA91" si="25">Y69*Z69+1</f>
        <v>2.6928</v>
      </c>
      <c r="AB69" s="36">
        <v>1</v>
      </c>
      <c r="AC69" s="33">
        <v>0</v>
      </c>
      <c r="AD69" s="33">
        <v>0</v>
      </c>
      <c r="AE69" s="29">
        <f t="shared" ref="AE69:AE91" si="26">1+2.78*AC69/(AC69+1400)+AD69</f>
        <v>1</v>
      </c>
      <c r="AF69" s="35">
        <v>1.125</v>
      </c>
      <c r="AG69" s="31">
        <v>0.5</v>
      </c>
      <c r="AH69" s="37">
        <f t="shared" ref="AH69:AH91" si="27">W69*X69*AA69*AB69*(AE69)*AF69*AG69</f>
        <v>17155.766118348</v>
      </c>
      <c r="AI69" s="38"/>
      <c r="AK69" s="32">
        <v>3016</v>
      </c>
      <c r="AL69" s="21">
        <v>1.873</v>
      </c>
      <c r="AM69" s="33">
        <v>1.25</v>
      </c>
      <c r="AN69" s="33">
        <v>0</v>
      </c>
      <c r="AO69" s="22">
        <f t="shared" ref="AO69:AO91" si="28">AK69*AL69*AM69+AN69</f>
        <v>7061.21</v>
      </c>
      <c r="AP69" s="35">
        <v>2.104</v>
      </c>
      <c r="AQ69" s="33">
        <v>1.84</v>
      </c>
      <c r="AR69" s="33">
        <v>0.92</v>
      </c>
      <c r="AS69" s="25">
        <f t="shared" ref="AS69:AS91" si="29">AQ69*AR69+1</f>
        <v>2.6928</v>
      </c>
      <c r="AT69" s="36">
        <v>1</v>
      </c>
      <c r="AU69" s="33">
        <v>0</v>
      </c>
      <c r="AV69" s="33">
        <v>0</v>
      </c>
      <c r="AW69" s="29">
        <f t="shared" ref="AW69:AW91" si="30">1+2.78*AU69/(AU69+1400)+AV69</f>
        <v>1</v>
      </c>
      <c r="AX69" s="35">
        <v>1.125</v>
      </c>
      <c r="AY69" s="31">
        <v>0.5</v>
      </c>
      <c r="AZ69" s="37">
        <f t="shared" ref="AZ69:AZ91" si="31">AO69*AP69*AS69*AT69*(AW69)*AX69*AY69</f>
        <v>22503.573511848</v>
      </c>
      <c r="BA69" s="38"/>
    </row>
    <row r="70" customHeight="1" spans="1:53">
      <c r="A70" s="32">
        <v>2571</v>
      </c>
      <c r="B70" s="21">
        <v>1.873</v>
      </c>
      <c r="C70" s="33">
        <v>1.25</v>
      </c>
      <c r="D70" s="33">
        <v>0</v>
      </c>
      <c r="E70" s="22">
        <f t="shared" si="20"/>
        <v>6019.35375</v>
      </c>
      <c r="F70" s="35">
        <v>2.07</v>
      </c>
      <c r="G70" s="33">
        <v>1.84</v>
      </c>
      <c r="H70" s="33">
        <v>0.92</v>
      </c>
      <c r="I70" s="25">
        <f t="shared" si="21"/>
        <v>2.6928</v>
      </c>
      <c r="J70" s="36">
        <v>1</v>
      </c>
      <c r="K70" s="33">
        <v>0</v>
      </c>
      <c r="L70" s="33">
        <v>0</v>
      </c>
      <c r="M70" s="29">
        <f t="shared" si="22"/>
        <v>1</v>
      </c>
      <c r="N70" s="35">
        <v>1.125</v>
      </c>
      <c r="O70" s="31">
        <v>0.5</v>
      </c>
      <c r="P70" s="37">
        <f t="shared" si="23"/>
        <v>18873.2563090087</v>
      </c>
      <c r="Q70" s="39"/>
      <c r="S70" s="32">
        <v>3016</v>
      </c>
      <c r="T70" s="21">
        <v>1.873</v>
      </c>
      <c r="U70" s="33">
        <v>1.25</v>
      </c>
      <c r="V70" s="33">
        <v>0</v>
      </c>
      <c r="W70" s="22">
        <f t="shared" si="24"/>
        <v>7061.21</v>
      </c>
      <c r="X70" s="35">
        <v>1.604</v>
      </c>
      <c r="Y70" s="33">
        <v>1.84</v>
      </c>
      <c r="Z70" s="33">
        <v>0.92</v>
      </c>
      <c r="AA70" s="25">
        <f t="shared" si="25"/>
        <v>2.6928</v>
      </c>
      <c r="AB70" s="36">
        <v>1</v>
      </c>
      <c r="AC70" s="33">
        <v>0</v>
      </c>
      <c r="AD70" s="33">
        <v>0</v>
      </c>
      <c r="AE70" s="29">
        <f t="shared" si="26"/>
        <v>1</v>
      </c>
      <c r="AF70" s="35">
        <v>1.125</v>
      </c>
      <c r="AG70" s="31">
        <v>0.5</v>
      </c>
      <c r="AH70" s="37">
        <f t="shared" si="27"/>
        <v>17155.766118348</v>
      </c>
      <c r="AI70" s="39"/>
      <c r="AK70" s="32">
        <v>3016</v>
      </c>
      <c r="AL70" s="21">
        <v>1.873</v>
      </c>
      <c r="AM70" s="33">
        <v>1.25</v>
      </c>
      <c r="AN70" s="33">
        <v>0</v>
      </c>
      <c r="AO70" s="22">
        <f t="shared" si="28"/>
        <v>7061.21</v>
      </c>
      <c r="AP70" s="35">
        <v>2.104</v>
      </c>
      <c r="AQ70" s="33">
        <v>1.84</v>
      </c>
      <c r="AR70" s="33">
        <v>0.92</v>
      </c>
      <c r="AS70" s="25">
        <f t="shared" si="29"/>
        <v>2.6928</v>
      </c>
      <c r="AT70" s="36">
        <v>1</v>
      </c>
      <c r="AU70" s="33">
        <v>0</v>
      </c>
      <c r="AV70" s="33">
        <v>0</v>
      </c>
      <c r="AW70" s="29">
        <f t="shared" si="30"/>
        <v>1</v>
      </c>
      <c r="AX70" s="35">
        <v>1.125</v>
      </c>
      <c r="AY70" s="31">
        <v>0.5</v>
      </c>
      <c r="AZ70" s="37">
        <f t="shared" si="31"/>
        <v>22503.573511848</v>
      </c>
      <c r="BA70" s="39"/>
    </row>
    <row r="71" customHeight="1" spans="1:53">
      <c r="A71" s="32">
        <v>2571</v>
      </c>
      <c r="B71" s="21">
        <v>1.873</v>
      </c>
      <c r="C71" s="33">
        <v>1.25</v>
      </c>
      <c r="D71" s="33">
        <v>0</v>
      </c>
      <c r="E71" s="22">
        <f t="shared" si="20"/>
        <v>6019.35375</v>
      </c>
      <c r="F71" s="35">
        <v>2.07</v>
      </c>
      <c r="G71" s="33">
        <v>1.84</v>
      </c>
      <c r="H71" s="33">
        <v>0.92</v>
      </c>
      <c r="I71" s="25">
        <f t="shared" si="21"/>
        <v>2.6928</v>
      </c>
      <c r="J71" s="36">
        <v>1</v>
      </c>
      <c r="K71" s="33">
        <v>0</v>
      </c>
      <c r="L71" s="33">
        <v>0</v>
      </c>
      <c r="M71" s="29">
        <f t="shared" si="22"/>
        <v>1</v>
      </c>
      <c r="N71" s="35">
        <v>1.125</v>
      </c>
      <c r="O71" s="31">
        <v>0.5</v>
      </c>
      <c r="P71" s="37">
        <f t="shared" si="23"/>
        <v>18873.2563090087</v>
      </c>
      <c r="Q71" s="39"/>
      <c r="S71" s="32">
        <v>3016</v>
      </c>
      <c r="T71" s="21">
        <v>1.873</v>
      </c>
      <c r="U71" s="33">
        <v>1.25</v>
      </c>
      <c r="V71" s="33">
        <v>0</v>
      </c>
      <c r="W71" s="22">
        <f t="shared" si="24"/>
        <v>7061.21</v>
      </c>
      <c r="X71" s="35">
        <v>1.604</v>
      </c>
      <c r="Y71" s="33">
        <v>1.84</v>
      </c>
      <c r="Z71" s="33">
        <v>0.92</v>
      </c>
      <c r="AA71" s="25">
        <f t="shared" si="25"/>
        <v>2.6928</v>
      </c>
      <c r="AB71" s="36">
        <v>1</v>
      </c>
      <c r="AC71" s="33">
        <v>0</v>
      </c>
      <c r="AD71" s="33">
        <v>0</v>
      </c>
      <c r="AE71" s="29">
        <f t="shared" si="26"/>
        <v>1</v>
      </c>
      <c r="AF71" s="35">
        <v>1.125</v>
      </c>
      <c r="AG71" s="31">
        <v>0.5</v>
      </c>
      <c r="AH71" s="37">
        <f t="shared" si="27"/>
        <v>17155.766118348</v>
      </c>
      <c r="AI71" s="39"/>
      <c r="AK71" s="32">
        <v>3016</v>
      </c>
      <c r="AL71" s="21">
        <v>1.873</v>
      </c>
      <c r="AM71" s="33">
        <v>1.25</v>
      </c>
      <c r="AN71" s="33">
        <v>0</v>
      </c>
      <c r="AO71" s="22">
        <f t="shared" si="28"/>
        <v>7061.21</v>
      </c>
      <c r="AP71" s="35">
        <v>2.104</v>
      </c>
      <c r="AQ71" s="33">
        <v>1.84</v>
      </c>
      <c r="AR71" s="33">
        <v>0.92</v>
      </c>
      <c r="AS71" s="25">
        <f t="shared" si="29"/>
        <v>2.6928</v>
      </c>
      <c r="AT71" s="36">
        <v>1</v>
      </c>
      <c r="AU71" s="33">
        <v>0</v>
      </c>
      <c r="AV71" s="33">
        <v>0</v>
      </c>
      <c r="AW71" s="29">
        <f t="shared" si="30"/>
        <v>1</v>
      </c>
      <c r="AX71" s="35">
        <v>1.125</v>
      </c>
      <c r="AY71" s="31">
        <v>0.5</v>
      </c>
      <c r="AZ71" s="37">
        <f t="shared" si="31"/>
        <v>22503.573511848</v>
      </c>
      <c r="BA71" s="39"/>
    </row>
    <row r="72" customHeight="1" spans="1:53">
      <c r="A72" s="32">
        <v>2571</v>
      </c>
      <c r="B72" s="21">
        <v>1.873</v>
      </c>
      <c r="C72" s="33">
        <v>1.25</v>
      </c>
      <c r="D72" s="33">
        <v>0</v>
      </c>
      <c r="E72" s="22">
        <f t="shared" si="20"/>
        <v>6019.35375</v>
      </c>
      <c r="F72" s="35">
        <v>2.07</v>
      </c>
      <c r="G72" s="33">
        <v>1.84</v>
      </c>
      <c r="H72" s="33">
        <v>0.92</v>
      </c>
      <c r="I72" s="25">
        <f t="shared" si="21"/>
        <v>2.6928</v>
      </c>
      <c r="J72" s="36">
        <v>1</v>
      </c>
      <c r="K72" s="33">
        <v>0</v>
      </c>
      <c r="L72" s="33">
        <v>0</v>
      </c>
      <c r="M72" s="29">
        <f t="shared" si="22"/>
        <v>1</v>
      </c>
      <c r="N72" s="35">
        <v>1.125</v>
      </c>
      <c r="O72" s="31">
        <v>0.5</v>
      </c>
      <c r="P72" s="37">
        <f t="shared" si="23"/>
        <v>18873.2563090087</v>
      </c>
      <c r="Q72" s="39"/>
      <c r="S72" s="32">
        <v>3016</v>
      </c>
      <c r="T72" s="21">
        <v>1.873</v>
      </c>
      <c r="U72" s="33">
        <v>1.25</v>
      </c>
      <c r="V72" s="33">
        <v>0</v>
      </c>
      <c r="W72" s="22">
        <f t="shared" si="24"/>
        <v>7061.21</v>
      </c>
      <c r="X72" s="35">
        <v>1.604</v>
      </c>
      <c r="Y72" s="33">
        <v>1.84</v>
      </c>
      <c r="Z72" s="33">
        <v>0.92</v>
      </c>
      <c r="AA72" s="25">
        <f t="shared" si="25"/>
        <v>2.6928</v>
      </c>
      <c r="AB72" s="36">
        <v>1</v>
      </c>
      <c r="AC72" s="33">
        <v>0</v>
      </c>
      <c r="AD72" s="33">
        <v>0</v>
      </c>
      <c r="AE72" s="29">
        <f t="shared" si="26"/>
        <v>1</v>
      </c>
      <c r="AF72" s="35">
        <v>1.125</v>
      </c>
      <c r="AG72" s="31">
        <v>0.5</v>
      </c>
      <c r="AH72" s="37">
        <f t="shared" si="27"/>
        <v>17155.766118348</v>
      </c>
      <c r="AI72" s="39"/>
      <c r="AK72" s="32">
        <v>3016</v>
      </c>
      <c r="AL72" s="21">
        <v>1.873</v>
      </c>
      <c r="AM72" s="33">
        <v>1.25</v>
      </c>
      <c r="AN72" s="33">
        <v>0</v>
      </c>
      <c r="AO72" s="22">
        <f t="shared" si="28"/>
        <v>7061.21</v>
      </c>
      <c r="AP72" s="35">
        <v>2.104</v>
      </c>
      <c r="AQ72" s="33">
        <v>1.84</v>
      </c>
      <c r="AR72" s="33">
        <v>0.92</v>
      </c>
      <c r="AS72" s="25">
        <f t="shared" si="29"/>
        <v>2.6928</v>
      </c>
      <c r="AT72" s="36">
        <v>1</v>
      </c>
      <c r="AU72" s="33">
        <v>0</v>
      </c>
      <c r="AV72" s="33">
        <v>0</v>
      </c>
      <c r="AW72" s="29">
        <f t="shared" si="30"/>
        <v>1</v>
      </c>
      <c r="AX72" s="35">
        <v>1.125</v>
      </c>
      <c r="AY72" s="31">
        <v>0.5</v>
      </c>
      <c r="AZ72" s="37">
        <f t="shared" si="31"/>
        <v>22503.573511848</v>
      </c>
      <c r="BA72" s="39"/>
    </row>
    <row r="73" customHeight="1" spans="1:53">
      <c r="A73" s="32">
        <v>2571</v>
      </c>
      <c r="B73" s="21">
        <v>1.873</v>
      </c>
      <c r="C73" s="33">
        <v>1.25</v>
      </c>
      <c r="D73" s="33">
        <v>0</v>
      </c>
      <c r="E73" s="22">
        <f t="shared" si="20"/>
        <v>6019.35375</v>
      </c>
      <c r="F73" s="35">
        <v>2.07</v>
      </c>
      <c r="G73" s="33">
        <v>1.84</v>
      </c>
      <c r="H73" s="33">
        <v>0.92</v>
      </c>
      <c r="I73" s="25">
        <f t="shared" si="21"/>
        <v>2.6928</v>
      </c>
      <c r="J73" s="36">
        <v>1</v>
      </c>
      <c r="K73" s="33">
        <v>0</v>
      </c>
      <c r="L73" s="33">
        <v>0</v>
      </c>
      <c r="M73" s="29">
        <f t="shared" si="22"/>
        <v>1</v>
      </c>
      <c r="N73" s="35">
        <v>1.125</v>
      </c>
      <c r="O73" s="31">
        <v>0.5</v>
      </c>
      <c r="P73" s="37">
        <f t="shared" si="23"/>
        <v>18873.2563090087</v>
      </c>
      <c r="Q73" s="39"/>
      <c r="S73" s="32">
        <v>3016</v>
      </c>
      <c r="T73" s="21">
        <v>1.873</v>
      </c>
      <c r="U73" s="33">
        <v>1.25</v>
      </c>
      <c r="V73" s="33">
        <v>0</v>
      </c>
      <c r="W73" s="22">
        <f t="shared" si="24"/>
        <v>7061.21</v>
      </c>
      <c r="X73" s="35">
        <v>1.604</v>
      </c>
      <c r="Y73" s="33">
        <v>1.84</v>
      </c>
      <c r="Z73" s="33">
        <v>0.92</v>
      </c>
      <c r="AA73" s="25">
        <f t="shared" si="25"/>
        <v>2.6928</v>
      </c>
      <c r="AB73" s="36">
        <v>1</v>
      </c>
      <c r="AC73" s="33">
        <v>0</v>
      </c>
      <c r="AD73" s="33">
        <v>0</v>
      </c>
      <c r="AE73" s="29">
        <f t="shared" si="26"/>
        <v>1</v>
      </c>
      <c r="AF73" s="35">
        <v>1.125</v>
      </c>
      <c r="AG73" s="31">
        <v>0.5</v>
      </c>
      <c r="AH73" s="37">
        <f t="shared" si="27"/>
        <v>17155.766118348</v>
      </c>
      <c r="AI73" s="39"/>
      <c r="AK73" s="32">
        <v>3016</v>
      </c>
      <c r="AL73" s="21">
        <v>1.873</v>
      </c>
      <c r="AM73" s="33">
        <v>1.25</v>
      </c>
      <c r="AN73" s="33">
        <v>0</v>
      </c>
      <c r="AO73" s="22">
        <f t="shared" si="28"/>
        <v>7061.21</v>
      </c>
      <c r="AP73" s="35">
        <v>2.104</v>
      </c>
      <c r="AQ73" s="33">
        <v>1.84</v>
      </c>
      <c r="AR73" s="33">
        <v>0.92</v>
      </c>
      <c r="AS73" s="25">
        <f t="shared" si="29"/>
        <v>2.6928</v>
      </c>
      <c r="AT73" s="36">
        <v>1</v>
      </c>
      <c r="AU73" s="33">
        <v>0</v>
      </c>
      <c r="AV73" s="33">
        <v>0</v>
      </c>
      <c r="AW73" s="29">
        <f t="shared" si="30"/>
        <v>1</v>
      </c>
      <c r="AX73" s="35">
        <v>1.125</v>
      </c>
      <c r="AY73" s="31">
        <v>0.5</v>
      </c>
      <c r="AZ73" s="37">
        <f t="shared" si="31"/>
        <v>22503.573511848</v>
      </c>
      <c r="BA73" s="39"/>
    </row>
    <row r="74" customHeight="1" spans="1:53">
      <c r="A74" s="32">
        <v>2571</v>
      </c>
      <c r="B74" s="21">
        <v>1.873</v>
      </c>
      <c r="C74" s="33">
        <v>1.25</v>
      </c>
      <c r="D74" s="33">
        <v>0</v>
      </c>
      <c r="E74" s="22">
        <f t="shared" si="20"/>
        <v>6019.35375</v>
      </c>
      <c r="F74" s="35">
        <v>2.07</v>
      </c>
      <c r="G74" s="33">
        <v>1.84</v>
      </c>
      <c r="H74" s="33">
        <v>0.92</v>
      </c>
      <c r="I74" s="25">
        <f t="shared" si="21"/>
        <v>2.6928</v>
      </c>
      <c r="J74" s="36">
        <v>1</v>
      </c>
      <c r="K74" s="33">
        <v>0</v>
      </c>
      <c r="L74" s="33">
        <v>0</v>
      </c>
      <c r="M74" s="29">
        <f t="shared" si="22"/>
        <v>1</v>
      </c>
      <c r="N74" s="35">
        <v>1.125</v>
      </c>
      <c r="O74" s="31">
        <v>0.5</v>
      </c>
      <c r="P74" s="37">
        <f t="shared" si="23"/>
        <v>18873.2563090087</v>
      </c>
      <c r="Q74" s="39"/>
      <c r="S74" s="32">
        <v>3016</v>
      </c>
      <c r="T74" s="21">
        <v>1.873</v>
      </c>
      <c r="U74" s="33">
        <v>1.25</v>
      </c>
      <c r="V74" s="33">
        <v>0</v>
      </c>
      <c r="W74" s="22">
        <f t="shared" si="24"/>
        <v>7061.21</v>
      </c>
      <c r="X74" s="35">
        <v>1.604</v>
      </c>
      <c r="Y74" s="33">
        <v>1.84</v>
      </c>
      <c r="Z74" s="33">
        <v>0.92</v>
      </c>
      <c r="AA74" s="25">
        <f t="shared" si="25"/>
        <v>2.6928</v>
      </c>
      <c r="AB74" s="36">
        <v>1</v>
      </c>
      <c r="AC74" s="33">
        <v>0</v>
      </c>
      <c r="AD74" s="33">
        <v>0</v>
      </c>
      <c r="AE74" s="29">
        <f t="shared" si="26"/>
        <v>1</v>
      </c>
      <c r="AF74" s="35">
        <v>1.125</v>
      </c>
      <c r="AG74" s="31">
        <v>0.5</v>
      </c>
      <c r="AH74" s="37">
        <f t="shared" si="27"/>
        <v>17155.766118348</v>
      </c>
      <c r="AI74" s="39"/>
      <c r="AK74" s="32">
        <v>3016</v>
      </c>
      <c r="AL74" s="21">
        <v>1.873</v>
      </c>
      <c r="AM74" s="33">
        <v>1.25</v>
      </c>
      <c r="AN74" s="33">
        <v>0</v>
      </c>
      <c r="AO74" s="22">
        <f t="shared" si="28"/>
        <v>7061.21</v>
      </c>
      <c r="AP74" s="35">
        <v>2.104</v>
      </c>
      <c r="AQ74" s="33">
        <v>1.84</v>
      </c>
      <c r="AR74" s="33">
        <v>0.92</v>
      </c>
      <c r="AS74" s="25">
        <f t="shared" si="29"/>
        <v>2.6928</v>
      </c>
      <c r="AT74" s="36">
        <v>1</v>
      </c>
      <c r="AU74" s="33">
        <v>0</v>
      </c>
      <c r="AV74" s="33">
        <v>0</v>
      </c>
      <c r="AW74" s="29">
        <f t="shared" si="30"/>
        <v>1</v>
      </c>
      <c r="AX74" s="35">
        <v>1.125</v>
      </c>
      <c r="AY74" s="31">
        <v>0.5</v>
      </c>
      <c r="AZ74" s="37">
        <f t="shared" si="31"/>
        <v>22503.573511848</v>
      </c>
      <c r="BA74" s="39"/>
    </row>
    <row r="75" customHeight="1" spans="1:53">
      <c r="A75" s="32">
        <v>2571</v>
      </c>
      <c r="B75" s="21">
        <v>1.873</v>
      </c>
      <c r="C75" s="33">
        <v>1.25</v>
      </c>
      <c r="D75" s="33">
        <v>0</v>
      </c>
      <c r="E75" s="22">
        <f t="shared" si="20"/>
        <v>6019.35375</v>
      </c>
      <c r="F75" s="35">
        <v>2.07</v>
      </c>
      <c r="G75" s="33">
        <v>1.84</v>
      </c>
      <c r="H75" s="33">
        <v>0.92</v>
      </c>
      <c r="I75" s="25">
        <f t="shared" si="21"/>
        <v>2.6928</v>
      </c>
      <c r="J75" s="36">
        <v>1</v>
      </c>
      <c r="K75" s="33">
        <v>0</v>
      </c>
      <c r="L75" s="33">
        <v>0</v>
      </c>
      <c r="M75" s="29">
        <f t="shared" si="22"/>
        <v>1</v>
      </c>
      <c r="N75" s="35">
        <v>1.125</v>
      </c>
      <c r="O75" s="31">
        <v>0.5</v>
      </c>
      <c r="P75" s="37">
        <f t="shared" si="23"/>
        <v>18873.2563090087</v>
      </c>
      <c r="Q75" s="39"/>
      <c r="S75" s="32">
        <v>3016</v>
      </c>
      <c r="T75" s="21">
        <v>1.873</v>
      </c>
      <c r="U75" s="33">
        <v>1.25</v>
      </c>
      <c r="V75" s="33">
        <v>0</v>
      </c>
      <c r="W75" s="22">
        <f t="shared" si="24"/>
        <v>7061.21</v>
      </c>
      <c r="X75" s="35">
        <v>1.604</v>
      </c>
      <c r="Y75" s="33">
        <v>1.84</v>
      </c>
      <c r="Z75" s="33">
        <v>0.92</v>
      </c>
      <c r="AA75" s="25">
        <f t="shared" si="25"/>
        <v>2.6928</v>
      </c>
      <c r="AB75" s="36">
        <v>1</v>
      </c>
      <c r="AC75" s="33">
        <v>0</v>
      </c>
      <c r="AD75" s="33">
        <v>0</v>
      </c>
      <c r="AE75" s="29">
        <f t="shared" si="26"/>
        <v>1</v>
      </c>
      <c r="AF75" s="35">
        <v>1.125</v>
      </c>
      <c r="AG75" s="31">
        <v>0.5</v>
      </c>
      <c r="AH75" s="37">
        <f t="shared" si="27"/>
        <v>17155.766118348</v>
      </c>
      <c r="AI75" s="39"/>
      <c r="AK75" s="32">
        <v>3016</v>
      </c>
      <c r="AL75" s="21">
        <v>1.873</v>
      </c>
      <c r="AM75" s="33">
        <v>1.25</v>
      </c>
      <c r="AN75" s="33">
        <v>0</v>
      </c>
      <c r="AO75" s="22">
        <f t="shared" si="28"/>
        <v>7061.21</v>
      </c>
      <c r="AP75" s="35">
        <v>2.104</v>
      </c>
      <c r="AQ75" s="33">
        <v>1.84</v>
      </c>
      <c r="AR75" s="33">
        <v>0.92</v>
      </c>
      <c r="AS75" s="25">
        <f t="shared" si="29"/>
        <v>2.6928</v>
      </c>
      <c r="AT75" s="36">
        <v>1</v>
      </c>
      <c r="AU75" s="33">
        <v>0</v>
      </c>
      <c r="AV75" s="33">
        <v>0</v>
      </c>
      <c r="AW75" s="29">
        <f t="shared" si="30"/>
        <v>1</v>
      </c>
      <c r="AX75" s="35">
        <v>1.125</v>
      </c>
      <c r="AY75" s="31">
        <v>0.5</v>
      </c>
      <c r="AZ75" s="37">
        <f t="shared" si="31"/>
        <v>22503.573511848</v>
      </c>
      <c r="BA75" s="39"/>
    </row>
    <row r="76" customHeight="1" spans="1:53">
      <c r="A76" s="32">
        <v>2571</v>
      </c>
      <c r="B76" s="21">
        <v>1.873</v>
      </c>
      <c r="C76" s="33">
        <v>1.25</v>
      </c>
      <c r="D76" s="33">
        <v>0</v>
      </c>
      <c r="E76" s="22">
        <f t="shared" si="20"/>
        <v>6019.35375</v>
      </c>
      <c r="F76" s="35">
        <v>2.07</v>
      </c>
      <c r="G76" s="33">
        <v>1.84</v>
      </c>
      <c r="H76" s="33">
        <v>0.92</v>
      </c>
      <c r="I76" s="25">
        <f t="shared" si="21"/>
        <v>2.6928</v>
      </c>
      <c r="J76" s="36">
        <v>1</v>
      </c>
      <c r="K76" s="33">
        <v>0</v>
      </c>
      <c r="L76" s="33">
        <v>0</v>
      </c>
      <c r="M76" s="29">
        <f t="shared" si="22"/>
        <v>1</v>
      </c>
      <c r="N76" s="35">
        <v>1.125</v>
      </c>
      <c r="O76" s="31">
        <v>0.5</v>
      </c>
      <c r="P76" s="37">
        <f t="shared" si="23"/>
        <v>18873.2563090087</v>
      </c>
      <c r="Q76" s="39"/>
      <c r="S76" s="32">
        <v>3016</v>
      </c>
      <c r="T76" s="21">
        <v>1.873</v>
      </c>
      <c r="U76" s="33">
        <v>1.25</v>
      </c>
      <c r="V76" s="33">
        <v>0</v>
      </c>
      <c r="W76" s="22">
        <f t="shared" si="24"/>
        <v>7061.21</v>
      </c>
      <c r="X76" s="35">
        <v>1.604</v>
      </c>
      <c r="Y76" s="33">
        <v>1.84</v>
      </c>
      <c r="Z76" s="33">
        <v>0.92</v>
      </c>
      <c r="AA76" s="25">
        <f t="shared" si="25"/>
        <v>2.6928</v>
      </c>
      <c r="AB76" s="36">
        <v>1</v>
      </c>
      <c r="AC76" s="33">
        <v>0</v>
      </c>
      <c r="AD76" s="33">
        <v>0</v>
      </c>
      <c r="AE76" s="29">
        <f t="shared" si="26"/>
        <v>1</v>
      </c>
      <c r="AF76" s="35">
        <v>1.125</v>
      </c>
      <c r="AG76" s="31">
        <v>0.5</v>
      </c>
      <c r="AH76" s="37">
        <f t="shared" si="27"/>
        <v>17155.766118348</v>
      </c>
      <c r="AI76" s="39"/>
      <c r="AK76" s="32">
        <v>3016</v>
      </c>
      <c r="AL76" s="21">
        <v>1.873</v>
      </c>
      <c r="AM76" s="33">
        <v>1.25</v>
      </c>
      <c r="AN76" s="33">
        <v>0</v>
      </c>
      <c r="AO76" s="22">
        <f t="shared" si="28"/>
        <v>7061.21</v>
      </c>
      <c r="AP76" s="35">
        <v>2.104</v>
      </c>
      <c r="AQ76" s="33">
        <v>1.84</v>
      </c>
      <c r="AR76" s="33">
        <v>0.92</v>
      </c>
      <c r="AS76" s="25">
        <f t="shared" si="29"/>
        <v>2.6928</v>
      </c>
      <c r="AT76" s="36">
        <v>1</v>
      </c>
      <c r="AU76" s="33">
        <v>0</v>
      </c>
      <c r="AV76" s="33">
        <v>0</v>
      </c>
      <c r="AW76" s="29">
        <f t="shared" si="30"/>
        <v>1</v>
      </c>
      <c r="AX76" s="35">
        <v>1.125</v>
      </c>
      <c r="AY76" s="31">
        <v>0.5</v>
      </c>
      <c r="AZ76" s="37">
        <f t="shared" si="31"/>
        <v>22503.573511848</v>
      </c>
      <c r="BA76" s="39"/>
    </row>
    <row r="77" customHeight="1" spans="1:53">
      <c r="A77" s="32">
        <v>2571</v>
      </c>
      <c r="B77" s="21">
        <v>1.873</v>
      </c>
      <c r="C77" s="33">
        <v>1.25</v>
      </c>
      <c r="D77" s="33">
        <v>0</v>
      </c>
      <c r="E77" s="22">
        <f t="shared" si="20"/>
        <v>6019.35375</v>
      </c>
      <c r="F77" s="35">
        <v>2.07</v>
      </c>
      <c r="G77" s="33">
        <v>1.84</v>
      </c>
      <c r="H77" s="33">
        <v>0.92</v>
      </c>
      <c r="I77" s="25">
        <f t="shared" si="21"/>
        <v>2.6928</v>
      </c>
      <c r="J77" s="36">
        <v>1</v>
      </c>
      <c r="K77" s="33">
        <v>0</v>
      </c>
      <c r="L77" s="33">
        <v>0</v>
      </c>
      <c r="M77" s="29">
        <f t="shared" si="22"/>
        <v>1</v>
      </c>
      <c r="N77" s="35">
        <v>1.125</v>
      </c>
      <c r="O77" s="31">
        <v>0.5</v>
      </c>
      <c r="P77" s="37">
        <f t="shared" si="23"/>
        <v>18873.2563090087</v>
      </c>
      <c r="Q77" s="39"/>
      <c r="S77" s="32">
        <v>3016</v>
      </c>
      <c r="T77" s="21">
        <v>1.873</v>
      </c>
      <c r="U77" s="33">
        <v>1.25</v>
      </c>
      <c r="V77" s="33">
        <v>0</v>
      </c>
      <c r="W77" s="22">
        <f t="shared" si="24"/>
        <v>7061.21</v>
      </c>
      <c r="X77" s="35">
        <v>1.604</v>
      </c>
      <c r="Y77" s="33">
        <v>1.84</v>
      </c>
      <c r="Z77" s="33">
        <v>0.92</v>
      </c>
      <c r="AA77" s="25">
        <f t="shared" si="25"/>
        <v>2.6928</v>
      </c>
      <c r="AB77" s="36">
        <v>1</v>
      </c>
      <c r="AC77" s="33">
        <v>0</v>
      </c>
      <c r="AD77" s="33">
        <v>0</v>
      </c>
      <c r="AE77" s="29">
        <f t="shared" si="26"/>
        <v>1</v>
      </c>
      <c r="AF77" s="35">
        <v>1.125</v>
      </c>
      <c r="AG77" s="31">
        <v>0.5</v>
      </c>
      <c r="AH77" s="37">
        <f t="shared" si="27"/>
        <v>17155.766118348</v>
      </c>
      <c r="AI77" s="39"/>
      <c r="AK77" s="32">
        <v>3016</v>
      </c>
      <c r="AL77" s="21">
        <v>1.873</v>
      </c>
      <c r="AM77" s="33">
        <v>1.25</v>
      </c>
      <c r="AN77" s="33">
        <v>0</v>
      </c>
      <c r="AO77" s="22">
        <f t="shared" si="28"/>
        <v>7061.21</v>
      </c>
      <c r="AP77" s="35">
        <v>2.104</v>
      </c>
      <c r="AQ77" s="33">
        <v>1.84</v>
      </c>
      <c r="AR77" s="33">
        <v>0.92</v>
      </c>
      <c r="AS77" s="25">
        <f t="shared" si="29"/>
        <v>2.6928</v>
      </c>
      <c r="AT77" s="36">
        <v>1</v>
      </c>
      <c r="AU77" s="33">
        <v>0</v>
      </c>
      <c r="AV77" s="33">
        <v>0</v>
      </c>
      <c r="AW77" s="29">
        <f t="shared" si="30"/>
        <v>1</v>
      </c>
      <c r="AX77" s="35">
        <v>1.125</v>
      </c>
      <c r="AY77" s="31">
        <v>0.5</v>
      </c>
      <c r="AZ77" s="37">
        <f t="shared" si="31"/>
        <v>22503.573511848</v>
      </c>
      <c r="BA77" s="39"/>
    </row>
    <row r="78" customHeight="1" spans="1:53">
      <c r="A78" s="32">
        <v>2571</v>
      </c>
      <c r="B78" s="21">
        <v>1.873</v>
      </c>
      <c r="C78" s="33">
        <v>1.25</v>
      </c>
      <c r="D78" s="33">
        <v>0</v>
      </c>
      <c r="E78" s="22">
        <f t="shared" si="20"/>
        <v>6019.35375</v>
      </c>
      <c r="F78" s="35">
        <v>2.07</v>
      </c>
      <c r="G78" s="33">
        <v>1.84</v>
      </c>
      <c r="H78" s="33">
        <v>0.92</v>
      </c>
      <c r="I78" s="25">
        <f t="shared" si="21"/>
        <v>2.6928</v>
      </c>
      <c r="J78" s="36">
        <v>1</v>
      </c>
      <c r="K78" s="33">
        <v>0</v>
      </c>
      <c r="L78" s="33">
        <v>0</v>
      </c>
      <c r="M78" s="29">
        <f t="shared" si="22"/>
        <v>1</v>
      </c>
      <c r="N78" s="35">
        <v>1.125</v>
      </c>
      <c r="O78" s="31">
        <v>0.5</v>
      </c>
      <c r="P78" s="37">
        <f t="shared" si="23"/>
        <v>18873.2563090087</v>
      </c>
      <c r="Q78" s="39"/>
      <c r="S78" s="32">
        <v>3016</v>
      </c>
      <c r="T78" s="21">
        <v>1.873</v>
      </c>
      <c r="U78" s="33">
        <v>1.25</v>
      </c>
      <c r="V78" s="33">
        <v>0</v>
      </c>
      <c r="W78" s="22">
        <f t="shared" si="24"/>
        <v>7061.21</v>
      </c>
      <c r="X78" s="35">
        <v>1.604</v>
      </c>
      <c r="Y78" s="33">
        <v>1.84</v>
      </c>
      <c r="Z78" s="33">
        <v>0.92</v>
      </c>
      <c r="AA78" s="25">
        <f t="shared" si="25"/>
        <v>2.6928</v>
      </c>
      <c r="AB78" s="36">
        <v>1</v>
      </c>
      <c r="AC78" s="33">
        <v>0</v>
      </c>
      <c r="AD78" s="33">
        <v>0</v>
      </c>
      <c r="AE78" s="29">
        <f t="shared" si="26"/>
        <v>1</v>
      </c>
      <c r="AF78" s="35">
        <v>1.125</v>
      </c>
      <c r="AG78" s="31">
        <v>0.5</v>
      </c>
      <c r="AH78" s="37">
        <f t="shared" si="27"/>
        <v>17155.766118348</v>
      </c>
      <c r="AI78" s="39"/>
      <c r="AK78" s="32">
        <v>3016</v>
      </c>
      <c r="AL78" s="21">
        <v>1.873</v>
      </c>
      <c r="AM78" s="33">
        <v>1.25</v>
      </c>
      <c r="AN78" s="33">
        <v>0</v>
      </c>
      <c r="AO78" s="22">
        <f t="shared" si="28"/>
        <v>7061.21</v>
      </c>
      <c r="AP78" s="35">
        <v>2.104</v>
      </c>
      <c r="AQ78" s="33">
        <v>1.84</v>
      </c>
      <c r="AR78" s="33">
        <v>0.92</v>
      </c>
      <c r="AS78" s="25">
        <f t="shared" si="29"/>
        <v>2.6928</v>
      </c>
      <c r="AT78" s="36">
        <v>1</v>
      </c>
      <c r="AU78" s="33">
        <v>0</v>
      </c>
      <c r="AV78" s="33">
        <v>0</v>
      </c>
      <c r="AW78" s="29">
        <f t="shared" si="30"/>
        <v>1</v>
      </c>
      <c r="AX78" s="35">
        <v>1.125</v>
      </c>
      <c r="AY78" s="31">
        <v>0.5</v>
      </c>
      <c r="AZ78" s="37">
        <f t="shared" si="31"/>
        <v>22503.573511848</v>
      </c>
      <c r="BA78" s="39"/>
    </row>
    <row r="79" customHeight="1" spans="1:53">
      <c r="A79" s="32">
        <v>2571</v>
      </c>
      <c r="B79" s="21">
        <v>1.873</v>
      </c>
      <c r="C79" s="33">
        <v>1.25</v>
      </c>
      <c r="D79" s="33">
        <v>0</v>
      </c>
      <c r="E79" s="22">
        <f t="shared" si="20"/>
        <v>6019.35375</v>
      </c>
      <c r="F79" s="35">
        <v>2.07</v>
      </c>
      <c r="G79" s="33">
        <v>1.84</v>
      </c>
      <c r="H79" s="33">
        <v>0.92</v>
      </c>
      <c r="I79" s="25">
        <f t="shared" si="21"/>
        <v>2.6928</v>
      </c>
      <c r="J79" s="36">
        <v>1</v>
      </c>
      <c r="K79" s="33">
        <v>0</v>
      </c>
      <c r="L79" s="33">
        <v>0</v>
      </c>
      <c r="M79" s="29">
        <f t="shared" si="22"/>
        <v>1</v>
      </c>
      <c r="N79" s="35">
        <v>1.125</v>
      </c>
      <c r="O79" s="31">
        <v>0.5</v>
      </c>
      <c r="P79" s="37">
        <f t="shared" si="23"/>
        <v>18873.2563090087</v>
      </c>
      <c r="Q79" s="39"/>
      <c r="S79" s="32">
        <v>3016</v>
      </c>
      <c r="T79" s="21">
        <v>1.873</v>
      </c>
      <c r="U79" s="33">
        <v>1.25</v>
      </c>
      <c r="V79" s="33">
        <v>0</v>
      </c>
      <c r="W79" s="22">
        <f t="shared" si="24"/>
        <v>7061.21</v>
      </c>
      <c r="X79" s="35">
        <v>1.604</v>
      </c>
      <c r="Y79" s="33">
        <v>1.84</v>
      </c>
      <c r="Z79" s="33">
        <v>0.92</v>
      </c>
      <c r="AA79" s="25">
        <f t="shared" si="25"/>
        <v>2.6928</v>
      </c>
      <c r="AB79" s="36">
        <v>1</v>
      </c>
      <c r="AC79" s="33">
        <v>0</v>
      </c>
      <c r="AD79" s="33">
        <v>0</v>
      </c>
      <c r="AE79" s="29">
        <f t="shared" si="26"/>
        <v>1</v>
      </c>
      <c r="AF79" s="35">
        <v>1.125</v>
      </c>
      <c r="AG79" s="31">
        <v>0.5</v>
      </c>
      <c r="AH79" s="37">
        <f t="shared" si="27"/>
        <v>17155.766118348</v>
      </c>
      <c r="AI79" s="39"/>
      <c r="AK79" s="32">
        <v>3016</v>
      </c>
      <c r="AL79" s="21">
        <v>1.873</v>
      </c>
      <c r="AM79" s="33">
        <v>1.25</v>
      </c>
      <c r="AN79" s="33">
        <v>0</v>
      </c>
      <c r="AO79" s="22">
        <f t="shared" si="28"/>
        <v>7061.21</v>
      </c>
      <c r="AP79" s="35">
        <v>2.104</v>
      </c>
      <c r="AQ79" s="33">
        <v>1.84</v>
      </c>
      <c r="AR79" s="33">
        <v>0.92</v>
      </c>
      <c r="AS79" s="25">
        <f t="shared" si="29"/>
        <v>2.6928</v>
      </c>
      <c r="AT79" s="36">
        <v>1</v>
      </c>
      <c r="AU79" s="33">
        <v>0</v>
      </c>
      <c r="AV79" s="33">
        <v>0</v>
      </c>
      <c r="AW79" s="29">
        <f t="shared" si="30"/>
        <v>1</v>
      </c>
      <c r="AX79" s="35">
        <v>1.125</v>
      </c>
      <c r="AY79" s="31">
        <v>0.5</v>
      </c>
      <c r="AZ79" s="37">
        <f t="shared" si="31"/>
        <v>22503.573511848</v>
      </c>
      <c r="BA79" s="39"/>
    </row>
    <row r="80" customHeight="1" spans="1:53">
      <c r="A80" s="32">
        <v>2571</v>
      </c>
      <c r="B80" s="21">
        <v>1.873</v>
      </c>
      <c r="C80" s="33">
        <v>1.25</v>
      </c>
      <c r="D80" s="33">
        <v>0</v>
      </c>
      <c r="E80" s="22">
        <f t="shared" si="20"/>
        <v>6019.35375</v>
      </c>
      <c r="F80" s="35">
        <v>2.07</v>
      </c>
      <c r="G80" s="33">
        <v>1.84</v>
      </c>
      <c r="H80" s="33">
        <v>0.92</v>
      </c>
      <c r="I80" s="25">
        <f t="shared" si="21"/>
        <v>2.6928</v>
      </c>
      <c r="J80" s="36">
        <v>1</v>
      </c>
      <c r="K80" s="33">
        <v>0</v>
      </c>
      <c r="L80" s="33">
        <v>0</v>
      </c>
      <c r="M80" s="29">
        <f t="shared" si="22"/>
        <v>1</v>
      </c>
      <c r="N80" s="35">
        <v>1.125</v>
      </c>
      <c r="O80" s="31">
        <v>0.5</v>
      </c>
      <c r="P80" s="37">
        <f t="shared" si="23"/>
        <v>18873.2563090087</v>
      </c>
      <c r="Q80" s="39"/>
      <c r="S80" s="32">
        <v>3016</v>
      </c>
      <c r="T80" s="21">
        <v>1.873</v>
      </c>
      <c r="U80" s="33">
        <v>1.25</v>
      </c>
      <c r="V80" s="33">
        <v>0</v>
      </c>
      <c r="W80" s="22">
        <f t="shared" si="24"/>
        <v>7061.21</v>
      </c>
      <c r="X80" s="35">
        <v>1.604</v>
      </c>
      <c r="Y80" s="33">
        <v>1.84</v>
      </c>
      <c r="Z80" s="33">
        <v>0.92</v>
      </c>
      <c r="AA80" s="25">
        <f t="shared" si="25"/>
        <v>2.6928</v>
      </c>
      <c r="AB80" s="36">
        <v>1</v>
      </c>
      <c r="AC80" s="33">
        <v>0</v>
      </c>
      <c r="AD80" s="33">
        <v>0</v>
      </c>
      <c r="AE80" s="29">
        <f t="shared" si="26"/>
        <v>1</v>
      </c>
      <c r="AF80" s="35">
        <v>1.125</v>
      </c>
      <c r="AG80" s="31">
        <v>0.5</v>
      </c>
      <c r="AH80" s="37">
        <f t="shared" si="27"/>
        <v>17155.766118348</v>
      </c>
      <c r="AI80" s="39"/>
      <c r="AK80" s="32">
        <v>3016</v>
      </c>
      <c r="AL80" s="21">
        <v>1.873</v>
      </c>
      <c r="AM80" s="33">
        <v>1.25</v>
      </c>
      <c r="AN80" s="33">
        <v>0</v>
      </c>
      <c r="AO80" s="22">
        <f t="shared" si="28"/>
        <v>7061.21</v>
      </c>
      <c r="AP80" s="35">
        <v>2.104</v>
      </c>
      <c r="AQ80" s="33">
        <v>1.84</v>
      </c>
      <c r="AR80" s="33">
        <v>0.92</v>
      </c>
      <c r="AS80" s="25">
        <f t="shared" si="29"/>
        <v>2.6928</v>
      </c>
      <c r="AT80" s="36">
        <v>1</v>
      </c>
      <c r="AU80" s="33">
        <v>0</v>
      </c>
      <c r="AV80" s="33">
        <v>0</v>
      </c>
      <c r="AW80" s="29">
        <f t="shared" si="30"/>
        <v>1</v>
      </c>
      <c r="AX80" s="35">
        <v>1.125</v>
      </c>
      <c r="AY80" s="31">
        <v>0.5</v>
      </c>
      <c r="AZ80" s="37">
        <f t="shared" si="31"/>
        <v>22503.573511848</v>
      </c>
      <c r="BA80" s="39"/>
    </row>
    <row r="81" customHeight="1" spans="1:53">
      <c r="A81" s="32">
        <v>2571</v>
      </c>
      <c r="B81" s="21">
        <v>1.873</v>
      </c>
      <c r="C81" s="33">
        <v>1.25</v>
      </c>
      <c r="D81" s="33">
        <v>0</v>
      </c>
      <c r="E81" s="22">
        <f t="shared" si="20"/>
        <v>6019.35375</v>
      </c>
      <c r="F81" s="35">
        <v>2.07</v>
      </c>
      <c r="G81" s="33">
        <v>1.84</v>
      </c>
      <c r="H81" s="33">
        <v>0.92</v>
      </c>
      <c r="I81" s="25">
        <f t="shared" si="21"/>
        <v>2.6928</v>
      </c>
      <c r="J81" s="36">
        <v>1</v>
      </c>
      <c r="K81" s="33">
        <v>0</v>
      </c>
      <c r="L81" s="33">
        <v>0</v>
      </c>
      <c r="M81" s="29">
        <f t="shared" si="22"/>
        <v>1</v>
      </c>
      <c r="N81" s="35">
        <v>1.125</v>
      </c>
      <c r="O81" s="31">
        <v>0.5</v>
      </c>
      <c r="P81" s="37">
        <f t="shared" si="23"/>
        <v>18873.2563090087</v>
      </c>
      <c r="Q81" s="39"/>
      <c r="S81" s="32">
        <v>3016</v>
      </c>
      <c r="T81" s="21">
        <v>1.873</v>
      </c>
      <c r="U81" s="33">
        <v>1.25</v>
      </c>
      <c r="V81" s="33">
        <v>0</v>
      </c>
      <c r="W81" s="22">
        <f t="shared" si="24"/>
        <v>7061.21</v>
      </c>
      <c r="X81" s="35">
        <v>1.604</v>
      </c>
      <c r="Y81" s="33">
        <v>1.84</v>
      </c>
      <c r="Z81" s="33">
        <v>0.92</v>
      </c>
      <c r="AA81" s="25">
        <f t="shared" si="25"/>
        <v>2.6928</v>
      </c>
      <c r="AB81" s="36">
        <v>1</v>
      </c>
      <c r="AC81" s="33">
        <v>0</v>
      </c>
      <c r="AD81" s="33">
        <v>0</v>
      </c>
      <c r="AE81" s="29">
        <f t="shared" si="26"/>
        <v>1</v>
      </c>
      <c r="AF81" s="35">
        <v>1.125</v>
      </c>
      <c r="AG81" s="31">
        <v>0.5</v>
      </c>
      <c r="AH81" s="37">
        <f t="shared" si="27"/>
        <v>17155.766118348</v>
      </c>
      <c r="AI81" s="39"/>
      <c r="AK81" s="32">
        <v>3016</v>
      </c>
      <c r="AL81" s="21">
        <v>1.873</v>
      </c>
      <c r="AM81" s="33">
        <v>1.25</v>
      </c>
      <c r="AN81" s="33">
        <v>0</v>
      </c>
      <c r="AO81" s="22">
        <f t="shared" si="28"/>
        <v>7061.21</v>
      </c>
      <c r="AP81" s="35">
        <v>2.104</v>
      </c>
      <c r="AQ81" s="33">
        <v>1.84</v>
      </c>
      <c r="AR81" s="33">
        <v>0.92</v>
      </c>
      <c r="AS81" s="25">
        <f t="shared" si="29"/>
        <v>2.6928</v>
      </c>
      <c r="AT81" s="36">
        <v>1</v>
      </c>
      <c r="AU81" s="33">
        <v>0</v>
      </c>
      <c r="AV81" s="33">
        <v>0</v>
      </c>
      <c r="AW81" s="29">
        <f t="shared" si="30"/>
        <v>1</v>
      </c>
      <c r="AX81" s="35">
        <v>1.125</v>
      </c>
      <c r="AY81" s="31">
        <v>0.5</v>
      </c>
      <c r="AZ81" s="37">
        <f t="shared" si="31"/>
        <v>22503.573511848</v>
      </c>
      <c r="BA81" s="39"/>
    </row>
    <row r="82" customHeight="1" spans="1:53">
      <c r="A82" s="32">
        <v>2571</v>
      </c>
      <c r="B82" s="21">
        <v>1.873</v>
      </c>
      <c r="C82" s="33">
        <v>1.25</v>
      </c>
      <c r="D82" s="33">
        <v>0</v>
      </c>
      <c r="E82" s="22">
        <f t="shared" si="20"/>
        <v>6019.35375</v>
      </c>
      <c r="F82" s="35">
        <v>2.07</v>
      </c>
      <c r="G82" s="33">
        <v>1.84</v>
      </c>
      <c r="H82" s="33">
        <v>0.92</v>
      </c>
      <c r="I82" s="25">
        <f t="shared" si="21"/>
        <v>2.6928</v>
      </c>
      <c r="J82" s="36">
        <v>1</v>
      </c>
      <c r="K82" s="33">
        <v>0</v>
      </c>
      <c r="L82" s="33">
        <v>0</v>
      </c>
      <c r="M82" s="29">
        <f t="shared" si="22"/>
        <v>1</v>
      </c>
      <c r="N82" s="35">
        <v>1.125</v>
      </c>
      <c r="O82" s="31">
        <v>0.5</v>
      </c>
      <c r="P82" s="37">
        <f t="shared" si="23"/>
        <v>18873.2563090087</v>
      </c>
      <c r="Q82" s="39"/>
      <c r="S82" s="32">
        <v>3016</v>
      </c>
      <c r="T82" s="21">
        <v>1.873</v>
      </c>
      <c r="U82" s="33">
        <v>1.25</v>
      </c>
      <c r="V82" s="33">
        <v>0</v>
      </c>
      <c r="W82" s="22">
        <f t="shared" si="24"/>
        <v>7061.21</v>
      </c>
      <c r="X82" s="35">
        <v>1.604</v>
      </c>
      <c r="Y82" s="33">
        <v>1.84</v>
      </c>
      <c r="Z82" s="33">
        <v>0.92</v>
      </c>
      <c r="AA82" s="25">
        <f t="shared" si="25"/>
        <v>2.6928</v>
      </c>
      <c r="AB82" s="36">
        <v>1</v>
      </c>
      <c r="AC82" s="33">
        <v>0</v>
      </c>
      <c r="AD82" s="33">
        <v>0</v>
      </c>
      <c r="AE82" s="29">
        <f t="shared" si="26"/>
        <v>1</v>
      </c>
      <c r="AF82" s="35">
        <v>1.125</v>
      </c>
      <c r="AG82" s="31">
        <v>0.5</v>
      </c>
      <c r="AH82" s="37">
        <f t="shared" si="27"/>
        <v>17155.766118348</v>
      </c>
      <c r="AI82" s="39"/>
      <c r="AK82" s="32">
        <v>3016</v>
      </c>
      <c r="AL82" s="21">
        <v>1.873</v>
      </c>
      <c r="AM82" s="33">
        <v>1.25</v>
      </c>
      <c r="AN82" s="33">
        <v>0</v>
      </c>
      <c r="AO82" s="22">
        <f t="shared" si="28"/>
        <v>7061.21</v>
      </c>
      <c r="AP82" s="35">
        <v>2.104</v>
      </c>
      <c r="AQ82" s="33">
        <v>1.84</v>
      </c>
      <c r="AR82" s="33">
        <v>0.92</v>
      </c>
      <c r="AS82" s="25">
        <f t="shared" si="29"/>
        <v>2.6928</v>
      </c>
      <c r="AT82" s="36">
        <v>1</v>
      </c>
      <c r="AU82" s="33">
        <v>0</v>
      </c>
      <c r="AV82" s="33">
        <v>0</v>
      </c>
      <c r="AW82" s="29">
        <f t="shared" si="30"/>
        <v>1</v>
      </c>
      <c r="AX82" s="35">
        <v>1.125</v>
      </c>
      <c r="AY82" s="31">
        <v>0.5</v>
      </c>
      <c r="AZ82" s="37">
        <f t="shared" si="31"/>
        <v>22503.573511848</v>
      </c>
      <c r="BA82" s="39"/>
    </row>
    <row r="83" customHeight="1" spans="1:53">
      <c r="A83" s="32">
        <v>2571</v>
      </c>
      <c r="B83" s="21">
        <v>1.873</v>
      </c>
      <c r="C83" s="33">
        <v>1.25</v>
      </c>
      <c r="D83" s="33">
        <v>0</v>
      </c>
      <c r="E83" s="22">
        <f t="shared" si="20"/>
        <v>6019.35375</v>
      </c>
      <c r="F83" s="35">
        <v>2.07</v>
      </c>
      <c r="G83" s="33">
        <v>1.84</v>
      </c>
      <c r="H83" s="33">
        <v>0.92</v>
      </c>
      <c r="I83" s="25">
        <f t="shared" si="21"/>
        <v>2.6928</v>
      </c>
      <c r="J83" s="36">
        <v>1</v>
      </c>
      <c r="K83" s="33">
        <v>0</v>
      </c>
      <c r="L83" s="33">
        <v>0</v>
      </c>
      <c r="M83" s="29">
        <f t="shared" si="22"/>
        <v>1</v>
      </c>
      <c r="N83" s="35">
        <v>1.125</v>
      </c>
      <c r="O83" s="31">
        <v>0.5</v>
      </c>
      <c r="P83" s="37">
        <f t="shared" si="23"/>
        <v>18873.2563090087</v>
      </c>
      <c r="Q83" s="39"/>
      <c r="S83" s="32">
        <v>3016</v>
      </c>
      <c r="T83" s="21">
        <v>1.873</v>
      </c>
      <c r="U83" s="33">
        <v>1.25</v>
      </c>
      <c r="V83" s="33">
        <v>0</v>
      </c>
      <c r="W83" s="22">
        <f t="shared" si="24"/>
        <v>7061.21</v>
      </c>
      <c r="X83" s="35">
        <v>1.604</v>
      </c>
      <c r="Y83" s="33">
        <v>1.84</v>
      </c>
      <c r="Z83" s="33">
        <v>0.92</v>
      </c>
      <c r="AA83" s="25">
        <f t="shared" si="25"/>
        <v>2.6928</v>
      </c>
      <c r="AB83" s="36">
        <v>1</v>
      </c>
      <c r="AC83" s="33">
        <v>0</v>
      </c>
      <c r="AD83" s="33">
        <v>0</v>
      </c>
      <c r="AE83" s="29">
        <f t="shared" si="26"/>
        <v>1</v>
      </c>
      <c r="AF83" s="35">
        <v>1.125</v>
      </c>
      <c r="AG83" s="31">
        <v>0.5</v>
      </c>
      <c r="AH83" s="37">
        <f t="shared" si="27"/>
        <v>17155.766118348</v>
      </c>
      <c r="AI83" s="39"/>
      <c r="AK83" s="32">
        <v>3016</v>
      </c>
      <c r="AL83" s="21">
        <v>1.873</v>
      </c>
      <c r="AM83" s="33">
        <v>1.25</v>
      </c>
      <c r="AN83" s="33">
        <v>0</v>
      </c>
      <c r="AO83" s="22">
        <f t="shared" si="28"/>
        <v>7061.21</v>
      </c>
      <c r="AP83" s="35">
        <v>2.104</v>
      </c>
      <c r="AQ83" s="33">
        <v>1.84</v>
      </c>
      <c r="AR83" s="33">
        <v>0.92</v>
      </c>
      <c r="AS83" s="25">
        <f t="shared" si="29"/>
        <v>2.6928</v>
      </c>
      <c r="AT83" s="36">
        <v>1</v>
      </c>
      <c r="AU83" s="33">
        <v>0</v>
      </c>
      <c r="AV83" s="33">
        <v>0</v>
      </c>
      <c r="AW83" s="29">
        <f t="shared" si="30"/>
        <v>1</v>
      </c>
      <c r="AX83" s="35">
        <v>1.125</v>
      </c>
      <c r="AY83" s="31">
        <v>0.5</v>
      </c>
      <c r="AZ83" s="37">
        <f t="shared" si="31"/>
        <v>22503.573511848</v>
      </c>
      <c r="BA83" s="39"/>
    </row>
    <row r="84" customHeight="1" spans="1:53">
      <c r="A84" s="32">
        <v>2571</v>
      </c>
      <c r="B84" s="21">
        <v>1.873</v>
      </c>
      <c r="C84" s="33">
        <v>1.25</v>
      </c>
      <c r="D84" s="33">
        <v>0</v>
      </c>
      <c r="E84" s="22">
        <f t="shared" si="20"/>
        <v>6019.35375</v>
      </c>
      <c r="F84" s="35">
        <v>2.07</v>
      </c>
      <c r="G84" s="33">
        <v>1.84</v>
      </c>
      <c r="H84" s="33">
        <v>0.92</v>
      </c>
      <c r="I84" s="25">
        <f t="shared" si="21"/>
        <v>2.6928</v>
      </c>
      <c r="J84" s="36">
        <v>1</v>
      </c>
      <c r="K84" s="33">
        <v>0</v>
      </c>
      <c r="L84" s="33">
        <v>0</v>
      </c>
      <c r="M84" s="29">
        <f t="shared" si="22"/>
        <v>1</v>
      </c>
      <c r="N84" s="35">
        <v>1.125</v>
      </c>
      <c r="O84" s="31">
        <v>0.5</v>
      </c>
      <c r="P84" s="37">
        <f t="shared" si="23"/>
        <v>18873.2563090087</v>
      </c>
      <c r="Q84" s="39"/>
      <c r="S84" s="32">
        <v>3016</v>
      </c>
      <c r="T84" s="21">
        <v>1.873</v>
      </c>
      <c r="U84" s="33">
        <v>1.25</v>
      </c>
      <c r="V84" s="33">
        <v>0</v>
      </c>
      <c r="W84" s="22">
        <f t="shared" si="24"/>
        <v>7061.21</v>
      </c>
      <c r="X84" s="35">
        <v>1.604</v>
      </c>
      <c r="Y84" s="33">
        <v>1.84</v>
      </c>
      <c r="Z84" s="33">
        <v>0.92</v>
      </c>
      <c r="AA84" s="25">
        <f t="shared" si="25"/>
        <v>2.6928</v>
      </c>
      <c r="AB84" s="36">
        <v>1</v>
      </c>
      <c r="AC84" s="33">
        <v>0</v>
      </c>
      <c r="AD84" s="33">
        <v>0</v>
      </c>
      <c r="AE84" s="29">
        <f t="shared" si="26"/>
        <v>1</v>
      </c>
      <c r="AF84" s="35">
        <v>1.125</v>
      </c>
      <c r="AG84" s="31">
        <v>0.5</v>
      </c>
      <c r="AH84" s="37">
        <f t="shared" si="27"/>
        <v>17155.766118348</v>
      </c>
      <c r="AI84" s="39"/>
      <c r="AK84" s="32">
        <v>3016</v>
      </c>
      <c r="AL84" s="21">
        <v>1.873</v>
      </c>
      <c r="AM84" s="33">
        <v>1.25</v>
      </c>
      <c r="AN84" s="33">
        <v>0</v>
      </c>
      <c r="AO84" s="22">
        <f t="shared" si="28"/>
        <v>7061.21</v>
      </c>
      <c r="AP84" s="35">
        <v>2.104</v>
      </c>
      <c r="AQ84" s="33">
        <v>1.84</v>
      </c>
      <c r="AR84" s="33">
        <v>0.92</v>
      </c>
      <c r="AS84" s="25">
        <f t="shared" si="29"/>
        <v>2.6928</v>
      </c>
      <c r="AT84" s="36">
        <v>1</v>
      </c>
      <c r="AU84" s="33">
        <v>0</v>
      </c>
      <c r="AV84" s="33">
        <v>0</v>
      </c>
      <c r="AW84" s="29">
        <f t="shared" si="30"/>
        <v>1</v>
      </c>
      <c r="AX84" s="35">
        <v>1.125</v>
      </c>
      <c r="AY84" s="31">
        <v>0.5</v>
      </c>
      <c r="AZ84" s="37">
        <f t="shared" si="31"/>
        <v>22503.573511848</v>
      </c>
      <c r="BA84" s="39"/>
    </row>
    <row r="85" customHeight="1" spans="1:53">
      <c r="A85" s="32">
        <v>2571</v>
      </c>
      <c r="B85" s="21">
        <v>1.873</v>
      </c>
      <c r="C85" s="33">
        <v>1.25</v>
      </c>
      <c r="D85" s="33">
        <v>0</v>
      </c>
      <c r="E85" s="22">
        <f t="shared" si="20"/>
        <v>6019.35375</v>
      </c>
      <c r="F85" s="35">
        <v>2.07</v>
      </c>
      <c r="G85" s="33">
        <v>1.84</v>
      </c>
      <c r="H85" s="33">
        <v>0.92</v>
      </c>
      <c r="I85" s="25">
        <f t="shared" si="21"/>
        <v>2.6928</v>
      </c>
      <c r="J85" s="36">
        <v>1</v>
      </c>
      <c r="K85" s="33">
        <v>0</v>
      </c>
      <c r="L85" s="33">
        <v>0</v>
      </c>
      <c r="M85" s="29">
        <f t="shared" si="22"/>
        <v>1</v>
      </c>
      <c r="N85" s="35">
        <v>1.125</v>
      </c>
      <c r="O85" s="31">
        <v>0.5</v>
      </c>
      <c r="P85" s="37">
        <f t="shared" si="23"/>
        <v>18873.2563090087</v>
      </c>
      <c r="Q85" s="39"/>
      <c r="S85" s="32">
        <v>3016</v>
      </c>
      <c r="T85" s="21">
        <v>1.873</v>
      </c>
      <c r="U85" s="33">
        <v>1.25</v>
      </c>
      <c r="V85" s="33">
        <v>0</v>
      </c>
      <c r="W85" s="22">
        <f t="shared" si="24"/>
        <v>7061.21</v>
      </c>
      <c r="X85" s="35">
        <v>1.604</v>
      </c>
      <c r="Y85" s="33">
        <v>1.84</v>
      </c>
      <c r="Z85" s="33">
        <v>0.92</v>
      </c>
      <c r="AA85" s="25">
        <f t="shared" si="25"/>
        <v>2.6928</v>
      </c>
      <c r="AB85" s="36">
        <v>1</v>
      </c>
      <c r="AC85" s="33">
        <v>0</v>
      </c>
      <c r="AD85" s="33">
        <v>0</v>
      </c>
      <c r="AE85" s="29">
        <f t="shared" si="26"/>
        <v>1</v>
      </c>
      <c r="AF85" s="35">
        <v>1.125</v>
      </c>
      <c r="AG85" s="31">
        <v>0.5</v>
      </c>
      <c r="AH85" s="37">
        <f t="shared" si="27"/>
        <v>17155.766118348</v>
      </c>
      <c r="AI85" s="39"/>
      <c r="AK85" s="32">
        <v>3016</v>
      </c>
      <c r="AL85" s="21">
        <v>1.873</v>
      </c>
      <c r="AM85" s="33">
        <v>1.25</v>
      </c>
      <c r="AN85" s="33">
        <v>0</v>
      </c>
      <c r="AO85" s="22">
        <f t="shared" si="28"/>
        <v>7061.21</v>
      </c>
      <c r="AP85" s="35">
        <v>2.104</v>
      </c>
      <c r="AQ85" s="33">
        <v>1.84</v>
      </c>
      <c r="AR85" s="33">
        <v>0.92</v>
      </c>
      <c r="AS85" s="25">
        <f t="shared" si="29"/>
        <v>2.6928</v>
      </c>
      <c r="AT85" s="36">
        <v>1</v>
      </c>
      <c r="AU85" s="33">
        <v>0</v>
      </c>
      <c r="AV85" s="33">
        <v>0</v>
      </c>
      <c r="AW85" s="29">
        <f t="shared" si="30"/>
        <v>1</v>
      </c>
      <c r="AX85" s="35">
        <v>1.125</v>
      </c>
      <c r="AY85" s="31">
        <v>0.5</v>
      </c>
      <c r="AZ85" s="37">
        <f t="shared" si="31"/>
        <v>22503.573511848</v>
      </c>
      <c r="BA85" s="39"/>
    </row>
    <row r="86" customHeight="1" spans="1:53">
      <c r="A86" s="32">
        <v>2571</v>
      </c>
      <c r="B86" s="21">
        <v>1.873</v>
      </c>
      <c r="C86" s="33">
        <v>1.25</v>
      </c>
      <c r="D86" s="33">
        <v>0</v>
      </c>
      <c r="E86" s="22">
        <f t="shared" si="20"/>
        <v>6019.35375</v>
      </c>
      <c r="F86" s="35">
        <v>2.07</v>
      </c>
      <c r="G86" s="33">
        <v>1.84</v>
      </c>
      <c r="H86" s="33">
        <v>0.92</v>
      </c>
      <c r="I86" s="25">
        <f t="shared" si="21"/>
        <v>2.6928</v>
      </c>
      <c r="J86" s="36">
        <v>1</v>
      </c>
      <c r="K86" s="33">
        <v>0</v>
      </c>
      <c r="L86" s="33">
        <v>0</v>
      </c>
      <c r="M86" s="29">
        <f t="shared" si="22"/>
        <v>1</v>
      </c>
      <c r="N86" s="35">
        <v>1.125</v>
      </c>
      <c r="O86" s="31">
        <v>0.5</v>
      </c>
      <c r="P86" s="37">
        <f t="shared" si="23"/>
        <v>18873.2563090087</v>
      </c>
      <c r="Q86" s="39"/>
      <c r="S86" s="32">
        <v>3016</v>
      </c>
      <c r="T86" s="21">
        <v>1.873</v>
      </c>
      <c r="U86" s="33">
        <v>1.25</v>
      </c>
      <c r="V86" s="33">
        <v>0</v>
      </c>
      <c r="W86" s="22">
        <f t="shared" si="24"/>
        <v>7061.21</v>
      </c>
      <c r="X86" s="35">
        <v>1.604</v>
      </c>
      <c r="Y86" s="33">
        <v>1.84</v>
      </c>
      <c r="Z86" s="33">
        <v>0.92</v>
      </c>
      <c r="AA86" s="25">
        <f t="shared" si="25"/>
        <v>2.6928</v>
      </c>
      <c r="AB86" s="36">
        <v>1</v>
      </c>
      <c r="AC86" s="33">
        <v>0</v>
      </c>
      <c r="AD86" s="33">
        <v>0</v>
      </c>
      <c r="AE86" s="29">
        <f t="shared" si="26"/>
        <v>1</v>
      </c>
      <c r="AF86" s="35">
        <v>1.125</v>
      </c>
      <c r="AG86" s="31">
        <v>0.5</v>
      </c>
      <c r="AH86" s="37">
        <f t="shared" si="27"/>
        <v>17155.766118348</v>
      </c>
      <c r="AI86" s="39"/>
      <c r="AK86" s="32">
        <v>3016</v>
      </c>
      <c r="AL86" s="21">
        <v>1.873</v>
      </c>
      <c r="AM86" s="33">
        <v>1.25</v>
      </c>
      <c r="AN86" s="33">
        <v>0</v>
      </c>
      <c r="AO86" s="22">
        <f t="shared" si="28"/>
        <v>7061.21</v>
      </c>
      <c r="AP86" s="35">
        <v>2.104</v>
      </c>
      <c r="AQ86" s="33">
        <v>1.84</v>
      </c>
      <c r="AR86" s="33">
        <v>0.92</v>
      </c>
      <c r="AS86" s="25">
        <f t="shared" si="29"/>
        <v>2.6928</v>
      </c>
      <c r="AT86" s="36">
        <v>1</v>
      </c>
      <c r="AU86" s="33">
        <v>0</v>
      </c>
      <c r="AV86" s="33">
        <v>0</v>
      </c>
      <c r="AW86" s="29">
        <f t="shared" si="30"/>
        <v>1</v>
      </c>
      <c r="AX86" s="35">
        <v>1.125</v>
      </c>
      <c r="AY86" s="31">
        <v>0.5</v>
      </c>
      <c r="AZ86" s="37">
        <f t="shared" si="31"/>
        <v>22503.573511848</v>
      </c>
      <c r="BA86" s="39"/>
    </row>
    <row r="87" customHeight="1" spans="1:53">
      <c r="A87" s="32">
        <v>2571</v>
      </c>
      <c r="B87" s="21">
        <v>1.873</v>
      </c>
      <c r="C87" s="33">
        <v>1.25</v>
      </c>
      <c r="D87" s="33">
        <v>0</v>
      </c>
      <c r="E87" s="22">
        <f t="shared" si="20"/>
        <v>6019.35375</v>
      </c>
      <c r="F87" s="35">
        <v>2.07</v>
      </c>
      <c r="G87" s="33">
        <v>1.84</v>
      </c>
      <c r="H87" s="33">
        <v>0.92</v>
      </c>
      <c r="I87" s="25">
        <f t="shared" si="21"/>
        <v>2.6928</v>
      </c>
      <c r="J87" s="36">
        <v>1</v>
      </c>
      <c r="K87" s="33">
        <v>0</v>
      </c>
      <c r="L87" s="33">
        <v>0</v>
      </c>
      <c r="M87" s="29">
        <f t="shared" si="22"/>
        <v>1</v>
      </c>
      <c r="N87" s="35">
        <v>1.125</v>
      </c>
      <c r="O87" s="31">
        <v>0.5</v>
      </c>
      <c r="P87" s="37">
        <f t="shared" si="23"/>
        <v>18873.2563090087</v>
      </c>
      <c r="Q87" s="39"/>
      <c r="S87" s="32">
        <v>3016</v>
      </c>
      <c r="T87" s="21">
        <v>1.873</v>
      </c>
      <c r="U87" s="33">
        <v>1.25</v>
      </c>
      <c r="V87" s="33">
        <v>0</v>
      </c>
      <c r="W87" s="22">
        <f t="shared" si="24"/>
        <v>7061.21</v>
      </c>
      <c r="X87" s="35">
        <v>1.604</v>
      </c>
      <c r="Y87" s="33">
        <v>1.84</v>
      </c>
      <c r="Z87" s="33">
        <v>0.92</v>
      </c>
      <c r="AA87" s="25">
        <f t="shared" si="25"/>
        <v>2.6928</v>
      </c>
      <c r="AB87" s="36">
        <v>1</v>
      </c>
      <c r="AC87" s="33">
        <v>0</v>
      </c>
      <c r="AD87" s="33">
        <v>0</v>
      </c>
      <c r="AE87" s="29">
        <f t="shared" si="26"/>
        <v>1</v>
      </c>
      <c r="AF87" s="35">
        <v>1.125</v>
      </c>
      <c r="AG87" s="31">
        <v>0.5</v>
      </c>
      <c r="AH87" s="37">
        <f t="shared" si="27"/>
        <v>17155.766118348</v>
      </c>
      <c r="AI87" s="39"/>
      <c r="AK87" s="32">
        <v>3016</v>
      </c>
      <c r="AL87" s="21">
        <v>1.873</v>
      </c>
      <c r="AM87" s="33">
        <v>1.25</v>
      </c>
      <c r="AN87" s="33">
        <v>0</v>
      </c>
      <c r="AO87" s="22">
        <f t="shared" si="28"/>
        <v>7061.21</v>
      </c>
      <c r="AP87" s="35">
        <v>2.104</v>
      </c>
      <c r="AQ87" s="33">
        <v>1.84</v>
      </c>
      <c r="AR87" s="33">
        <v>0.92</v>
      </c>
      <c r="AS87" s="25">
        <f t="shared" si="29"/>
        <v>2.6928</v>
      </c>
      <c r="AT87" s="36">
        <v>1</v>
      </c>
      <c r="AU87" s="33">
        <v>0</v>
      </c>
      <c r="AV87" s="33">
        <v>0</v>
      </c>
      <c r="AW87" s="29">
        <f t="shared" si="30"/>
        <v>1</v>
      </c>
      <c r="AX87" s="35">
        <v>1.125</v>
      </c>
      <c r="AY87" s="31">
        <v>0.5</v>
      </c>
      <c r="AZ87" s="37">
        <f t="shared" si="31"/>
        <v>22503.573511848</v>
      </c>
      <c r="BA87" s="39"/>
    </row>
    <row r="88" customHeight="1" spans="1:53">
      <c r="A88" s="32">
        <v>2571</v>
      </c>
      <c r="B88" s="21">
        <v>1.873</v>
      </c>
      <c r="C88" s="33">
        <v>1.25</v>
      </c>
      <c r="D88" s="33">
        <v>0</v>
      </c>
      <c r="E88" s="22">
        <f t="shared" si="20"/>
        <v>6019.35375</v>
      </c>
      <c r="F88" s="35">
        <v>2.07</v>
      </c>
      <c r="G88" s="33">
        <v>1.84</v>
      </c>
      <c r="H88" s="33">
        <v>0.92</v>
      </c>
      <c r="I88" s="25">
        <f t="shared" si="21"/>
        <v>2.6928</v>
      </c>
      <c r="J88" s="36">
        <v>1</v>
      </c>
      <c r="K88" s="33">
        <v>0</v>
      </c>
      <c r="L88" s="33">
        <v>0</v>
      </c>
      <c r="M88" s="29">
        <f t="shared" si="22"/>
        <v>1</v>
      </c>
      <c r="N88" s="35">
        <v>1.125</v>
      </c>
      <c r="O88" s="31">
        <v>0.5</v>
      </c>
      <c r="P88" s="37">
        <f t="shared" si="23"/>
        <v>18873.2563090087</v>
      </c>
      <c r="Q88" s="39"/>
      <c r="S88" s="32">
        <v>3016</v>
      </c>
      <c r="T88" s="21">
        <v>1.873</v>
      </c>
      <c r="U88" s="33">
        <v>1.25</v>
      </c>
      <c r="V88" s="33">
        <v>0</v>
      </c>
      <c r="W88" s="22">
        <f t="shared" si="24"/>
        <v>7061.21</v>
      </c>
      <c r="X88" s="35">
        <v>1.604</v>
      </c>
      <c r="Y88" s="33">
        <v>1.84</v>
      </c>
      <c r="Z88" s="33">
        <v>0.92</v>
      </c>
      <c r="AA88" s="25">
        <f t="shared" si="25"/>
        <v>2.6928</v>
      </c>
      <c r="AB88" s="36">
        <v>1</v>
      </c>
      <c r="AC88" s="33">
        <v>0</v>
      </c>
      <c r="AD88" s="33">
        <v>0</v>
      </c>
      <c r="AE88" s="29">
        <f t="shared" si="26"/>
        <v>1</v>
      </c>
      <c r="AF88" s="35">
        <v>1.125</v>
      </c>
      <c r="AG88" s="31">
        <v>0.5</v>
      </c>
      <c r="AH88" s="37">
        <f t="shared" si="27"/>
        <v>17155.766118348</v>
      </c>
      <c r="AI88" s="39"/>
      <c r="AK88" s="32">
        <v>3016</v>
      </c>
      <c r="AL88" s="21">
        <v>1.873</v>
      </c>
      <c r="AM88" s="33">
        <v>1.25</v>
      </c>
      <c r="AN88" s="33">
        <v>0</v>
      </c>
      <c r="AO88" s="22">
        <f t="shared" si="28"/>
        <v>7061.21</v>
      </c>
      <c r="AP88" s="35">
        <v>2.104</v>
      </c>
      <c r="AQ88" s="33">
        <v>1.84</v>
      </c>
      <c r="AR88" s="33">
        <v>0.92</v>
      </c>
      <c r="AS88" s="25">
        <f t="shared" si="29"/>
        <v>2.6928</v>
      </c>
      <c r="AT88" s="36">
        <v>1</v>
      </c>
      <c r="AU88" s="33">
        <v>0</v>
      </c>
      <c r="AV88" s="33">
        <v>0</v>
      </c>
      <c r="AW88" s="29">
        <f t="shared" si="30"/>
        <v>1</v>
      </c>
      <c r="AX88" s="35">
        <v>1.125</v>
      </c>
      <c r="AY88" s="31">
        <v>0.5</v>
      </c>
      <c r="AZ88" s="37">
        <f t="shared" si="31"/>
        <v>22503.573511848</v>
      </c>
      <c r="BA88" s="39"/>
    </row>
    <row r="89" customHeight="1" spans="1:53">
      <c r="A89" s="32">
        <v>2571</v>
      </c>
      <c r="B89" s="21">
        <v>1.71</v>
      </c>
      <c r="C89" s="33">
        <v>1.25</v>
      </c>
      <c r="D89" s="33">
        <v>0</v>
      </c>
      <c r="E89" s="22">
        <f t="shared" si="20"/>
        <v>5495.5125</v>
      </c>
      <c r="F89" s="35">
        <v>1.67</v>
      </c>
      <c r="G89" s="33">
        <v>1.84</v>
      </c>
      <c r="H89" s="33">
        <v>0.92</v>
      </c>
      <c r="I89" s="25">
        <f t="shared" si="21"/>
        <v>2.6928</v>
      </c>
      <c r="J89" s="36">
        <v>1</v>
      </c>
      <c r="K89" s="33">
        <v>0</v>
      </c>
      <c r="L89" s="33">
        <v>0</v>
      </c>
      <c r="M89" s="29">
        <f t="shared" si="22"/>
        <v>1</v>
      </c>
      <c r="N89" s="35">
        <v>1.125</v>
      </c>
      <c r="O89" s="31">
        <v>0.5</v>
      </c>
      <c r="P89" s="37">
        <f t="shared" si="23"/>
        <v>13901.1681488625</v>
      </c>
      <c r="Q89" s="39"/>
      <c r="S89" s="32">
        <v>3016</v>
      </c>
      <c r="T89" s="21">
        <v>1.71</v>
      </c>
      <c r="U89" s="33">
        <v>1.25</v>
      </c>
      <c r="V89" s="33">
        <v>0</v>
      </c>
      <c r="W89" s="22">
        <f t="shared" si="24"/>
        <v>6446.7</v>
      </c>
      <c r="X89" s="35">
        <v>1.204</v>
      </c>
      <c r="Y89" s="33">
        <v>1.84</v>
      </c>
      <c r="Z89" s="33">
        <v>0.92</v>
      </c>
      <c r="AA89" s="25">
        <f t="shared" si="25"/>
        <v>2.6928</v>
      </c>
      <c r="AB89" s="36">
        <v>1</v>
      </c>
      <c r="AC89" s="33">
        <v>0</v>
      </c>
      <c r="AD89" s="33">
        <v>0</v>
      </c>
      <c r="AE89" s="29">
        <f t="shared" si="26"/>
        <v>1</v>
      </c>
      <c r="AF89" s="35">
        <v>1.125</v>
      </c>
      <c r="AG89" s="31">
        <v>0.5</v>
      </c>
      <c r="AH89" s="37">
        <f t="shared" si="27"/>
        <v>11756.83905396</v>
      </c>
      <c r="AI89" s="39"/>
      <c r="AK89" s="32">
        <v>3016</v>
      </c>
      <c r="AL89" s="21">
        <v>1.71</v>
      </c>
      <c r="AM89" s="33">
        <v>1.25</v>
      </c>
      <c r="AN89" s="33">
        <v>0</v>
      </c>
      <c r="AO89" s="22">
        <f t="shared" si="28"/>
        <v>6446.7</v>
      </c>
      <c r="AP89" s="35">
        <v>2.104</v>
      </c>
      <c r="AQ89" s="33">
        <v>1.84</v>
      </c>
      <c r="AR89" s="33">
        <v>0.92</v>
      </c>
      <c r="AS89" s="25">
        <f t="shared" si="29"/>
        <v>2.6928</v>
      </c>
      <c r="AT89" s="36">
        <v>1</v>
      </c>
      <c r="AU89" s="33">
        <v>0</v>
      </c>
      <c r="AV89" s="33">
        <v>0</v>
      </c>
      <c r="AW89" s="29">
        <f t="shared" si="30"/>
        <v>1</v>
      </c>
      <c r="AX89" s="35">
        <v>1.125</v>
      </c>
      <c r="AY89" s="31">
        <v>0.5</v>
      </c>
      <c r="AZ89" s="37">
        <f t="shared" si="31"/>
        <v>20545.17389496</v>
      </c>
      <c r="BA89" s="39"/>
    </row>
    <row r="90" customHeight="1" spans="1:53">
      <c r="A90" s="32">
        <v>2571</v>
      </c>
      <c r="B90" s="21">
        <v>1.39</v>
      </c>
      <c r="C90" s="33">
        <v>1.25</v>
      </c>
      <c r="D90" s="33">
        <v>0</v>
      </c>
      <c r="E90" s="22">
        <f t="shared" si="20"/>
        <v>4467.1125</v>
      </c>
      <c r="F90" s="35">
        <v>1.67</v>
      </c>
      <c r="G90" s="33">
        <v>1.84</v>
      </c>
      <c r="H90" s="33">
        <v>0.92</v>
      </c>
      <c r="I90" s="25">
        <f t="shared" si="21"/>
        <v>2.6928</v>
      </c>
      <c r="J90" s="36">
        <v>1</v>
      </c>
      <c r="K90" s="33">
        <v>0</v>
      </c>
      <c r="L90" s="33">
        <v>0</v>
      </c>
      <c r="M90" s="29">
        <f t="shared" si="22"/>
        <v>1</v>
      </c>
      <c r="N90" s="35">
        <v>1.125</v>
      </c>
      <c r="O90" s="31">
        <v>0.5</v>
      </c>
      <c r="P90" s="37">
        <f t="shared" si="23"/>
        <v>11299.7799572625</v>
      </c>
      <c r="Q90" s="39"/>
      <c r="S90" s="32">
        <v>3016</v>
      </c>
      <c r="T90" s="21">
        <v>1.39</v>
      </c>
      <c r="U90" s="33">
        <v>1.25</v>
      </c>
      <c r="V90" s="33">
        <v>0</v>
      </c>
      <c r="W90" s="22">
        <f t="shared" si="24"/>
        <v>5240.3</v>
      </c>
      <c r="X90" s="35">
        <v>1.204</v>
      </c>
      <c r="Y90" s="33">
        <v>1.84</v>
      </c>
      <c r="Z90" s="33">
        <v>0.92</v>
      </c>
      <c r="AA90" s="25">
        <f t="shared" si="25"/>
        <v>2.6928</v>
      </c>
      <c r="AB90" s="36">
        <v>1</v>
      </c>
      <c r="AC90" s="33">
        <v>0</v>
      </c>
      <c r="AD90" s="33">
        <v>0</v>
      </c>
      <c r="AE90" s="29">
        <f t="shared" si="26"/>
        <v>1</v>
      </c>
      <c r="AF90" s="35">
        <v>1.125</v>
      </c>
      <c r="AG90" s="31">
        <v>0.5</v>
      </c>
      <c r="AH90" s="37">
        <f t="shared" si="27"/>
        <v>9556.72882164</v>
      </c>
      <c r="AI90" s="39"/>
      <c r="AK90" s="32">
        <v>3016</v>
      </c>
      <c r="AL90" s="21">
        <v>1.39</v>
      </c>
      <c r="AM90" s="33">
        <v>1.25</v>
      </c>
      <c r="AN90" s="33">
        <v>0</v>
      </c>
      <c r="AO90" s="22">
        <f t="shared" si="28"/>
        <v>5240.3</v>
      </c>
      <c r="AP90" s="35">
        <v>2.104</v>
      </c>
      <c r="AQ90" s="33">
        <v>1.84</v>
      </c>
      <c r="AR90" s="33">
        <v>0.92</v>
      </c>
      <c r="AS90" s="25">
        <f t="shared" si="29"/>
        <v>2.6928</v>
      </c>
      <c r="AT90" s="36">
        <v>1</v>
      </c>
      <c r="AU90" s="33">
        <v>0</v>
      </c>
      <c r="AV90" s="33">
        <v>0</v>
      </c>
      <c r="AW90" s="29">
        <f t="shared" si="30"/>
        <v>1</v>
      </c>
      <c r="AX90" s="35">
        <v>1.125</v>
      </c>
      <c r="AY90" s="31">
        <v>0.5</v>
      </c>
      <c r="AZ90" s="37">
        <f t="shared" si="31"/>
        <v>16700.46299064</v>
      </c>
      <c r="BA90" s="39"/>
    </row>
    <row r="91" customHeight="1" spans="1:53">
      <c r="A91" s="32">
        <v>2571</v>
      </c>
      <c r="B91" s="21">
        <v>1.53</v>
      </c>
      <c r="C91" s="33">
        <v>1.25</v>
      </c>
      <c r="D91" s="33">
        <v>0</v>
      </c>
      <c r="E91" s="22">
        <f t="shared" si="20"/>
        <v>4917.0375</v>
      </c>
      <c r="F91" s="35">
        <v>1.67</v>
      </c>
      <c r="G91" s="33">
        <v>1.84</v>
      </c>
      <c r="H91" s="33">
        <v>0.92</v>
      </c>
      <c r="I91" s="25">
        <f t="shared" si="21"/>
        <v>2.6928</v>
      </c>
      <c r="J91" s="36">
        <v>1</v>
      </c>
      <c r="K91" s="33">
        <v>0</v>
      </c>
      <c r="L91" s="33">
        <v>0</v>
      </c>
      <c r="M91" s="29">
        <f t="shared" si="22"/>
        <v>1</v>
      </c>
      <c r="N91" s="35">
        <v>1.125</v>
      </c>
      <c r="O91" s="31">
        <v>0.5</v>
      </c>
      <c r="P91" s="37">
        <f t="shared" si="23"/>
        <v>12437.8872910875</v>
      </c>
      <c r="Q91" s="39"/>
      <c r="S91" s="32">
        <v>3016</v>
      </c>
      <c r="T91" s="21">
        <v>1.53</v>
      </c>
      <c r="U91" s="33">
        <v>1.25</v>
      </c>
      <c r="V91" s="33">
        <v>0</v>
      </c>
      <c r="W91" s="22">
        <f t="shared" si="24"/>
        <v>5768.1</v>
      </c>
      <c r="X91" s="35">
        <v>1.204</v>
      </c>
      <c r="Y91" s="33">
        <v>1.84</v>
      </c>
      <c r="Z91" s="33">
        <v>0.92</v>
      </c>
      <c r="AA91" s="25">
        <f t="shared" si="25"/>
        <v>2.6928</v>
      </c>
      <c r="AB91" s="36">
        <v>1</v>
      </c>
      <c r="AC91" s="33">
        <v>0</v>
      </c>
      <c r="AD91" s="33">
        <v>0</v>
      </c>
      <c r="AE91" s="29">
        <f t="shared" si="26"/>
        <v>1</v>
      </c>
      <c r="AF91" s="35">
        <v>1.125</v>
      </c>
      <c r="AG91" s="31">
        <v>0.5</v>
      </c>
      <c r="AH91" s="37">
        <f t="shared" si="27"/>
        <v>10519.27704828</v>
      </c>
      <c r="AI91" s="39"/>
      <c r="AK91" s="32">
        <v>3016</v>
      </c>
      <c r="AL91" s="21">
        <v>1.53</v>
      </c>
      <c r="AM91" s="33">
        <v>1.25</v>
      </c>
      <c r="AN91" s="33">
        <v>0</v>
      </c>
      <c r="AO91" s="22">
        <f t="shared" si="28"/>
        <v>5768.1</v>
      </c>
      <c r="AP91" s="35">
        <v>2.104</v>
      </c>
      <c r="AQ91" s="33">
        <v>1.84</v>
      </c>
      <c r="AR91" s="33">
        <v>0.92</v>
      </c>
      <c r="AS91" s="25">
        <f t="shared" si="29"/>
        <v>2.6928</v>
      </c>
      <c r="AT91" s="36">
        <v>1</v>
      </c>
      <c r="AU91" s="33">
        <v>0</v>
      </c>
      <c r="AV91" s="33">
        <v>0</v>
      </c>
      <c r="AW91" s="29">
        <f t="shared" si="30"/>
        <v>1</v>
      </c>
      <c r="AX91" s="35">
        <v>1.125</v>
      </c>
      <c r="AY91" s="31">
        <v>0.5</v>
      </c>
      <c r="AZ91" s="37">
        <f t="shared" si="31"/>
        <v>18382.52401128</v>
      </c>
      <c r="BA91" s="39"/>
    </row>
    <row r="92" customHeight="1" spans="1:53">
      <c r="A92" s="40" t="s">
        <v>50</v>
      </c>
      <c r="B92" s="41"/>
      <c r="C92" s="41"/>
      <c r="D92" s="41"/>
      <c r="E92" s="41"/>
      <c r="F92" s="41"/>
      <c r="G92" s="41"/>
      <c r="H92" s="42">
        <f>SUM(P69:P91)</f>
        <v>415103.961577387</v>
      </c>
      <c r="I92" s="43"/>
      <c r="J92" s="43"/>
      <c r="K92" s="43"/>
      <c r="L92" s="43"/>
      <c r="M92" s="43"/>
      <c r="N92" s="43"/>
      <c r="O92" s="43"/>
      <c r="P92" s="44"/>
      <c r="Q92" s="45"/>
      <c r="S92" s="40" t="s">
        <v>51</v>
      </c>
      <c r="T92" s="41"/>
      <c r="U92" s="41"/>
      <c r="V92" s="41"/>
      <c r="W92" s="41"/>
      <c r="X92" s="41"/>
      <c r="Y92" s="41"/>
      <c r="Z92" s="42">
        <f>SUM(AH69:AH91)</f>
        <v>374948.16729084</v>
      </c>
      <c r="AA92" s="43"/>
      <c r="AB92" s="43"/>
      <c r="AC92" s="43"/>
      <c r="AD92" s="43"/>
      <c r="AE92" s="43"/>
      <c r="AF92" s="43"/>
      <c r="AG92" s="43"/>
      <c r="AH92" s="44"/>
      <c r="AI92" s="45"/>
      <c r="AK92" s="40" t="s">
        <v>52</v>
      </c>
      <c r="AL92" s="41"/>
      <c r="AM92" s="41"/>
      <c r="AN92" s="41"/>
      <c r="AO92" s="41"/>
      <c r="AP92" s="41"/>
      <c r="AQ92" s="41"/>
      <c r="AR92" s="42">
        <f>SUM(AZ69:AZ91)</f>
        <v>505699.63113384</v>
      </c>
      <c r="AS92" s="43"/>
      <c r="AT92" s="43"/>
      <c r="AU92" s="43"/>
      <c r="AV92" s="43"/>
      <c r="AW92" s="43"/>
      <c r="AX92" s="43"/>
      <c r="AY92" s="43"/>
      <c r="AZ92" s="44"/>
      <c r="BA92" s="45"/>
    </row>
    <row r="93" customHeight="1" spans="1:53">
      <c r="A93" s="46"/>
      <c r="B93" s="46"/>
      <c r="C93" s="46"/>
      <c r="D93" s="46"/>
      <c r="E93" s="46"/>
      <c r="F93" s="46"/>
      <c r="G93" s="46"/>
      <c r="H93" s="47"/>
      <c r="I93" s="48"/>
      <c r="J93" s="48"/>
      <c r="K93" s="48"/>
      <c r="L93" s="48"/>
      <c r="M93" s="48"/>
      <c r="N93" s="48"/>
      <c r="O93" s="48"/>
      <c r="P93" s="48"/>
      <c r="Q93" s="45"/>
      <c r="S93" s="46"/>
      <c r="T93" s="46"/>
      <c r="U93" s="46"/>
      <c r="V93" s="46"/>
      <c r="W93" s="46"/>
      <c r="X93" s="46"/>
      <c r="Y93" s="46"/>
      <c r="Z93" s="47"/>
      <c r="AA93" s="48"/>
      <c r="AB93" s="48"/>
      <c r="AC93" s="48"/>
      <c r="AD93" s="48"/>
      <c r="AE93" s="48"/>
      <c r="AF93" s="48"/>
      <c r="AG93" s="48"/>
      <c r="AH93" s="48"/>
      <c r="AI93" s="45"/>
      <c r="AK93" s="46"/>
      <c r="AL93" s="46"/>
      <c r="AM93" s="46"/>
      <c r="AN93" s="46"/>
      <c r="AO93" s="46"/>
      <c r="AP93" s="46"/>
      <c r="AQ93" s="46"/>
      <c r="AR93" s="47"/>
      <c r="AS93" s="48"/>
      <c r="AT93" s="48"/>
      <c r="AU93" s="48"/>
      <c r="AV93" s="48"/>
      <c r="AW93" s="48"/>
      <c r="AX93" s="48"/>
      <c r="AY93" s="48"/>
      <c r="AZ93" s="48"/>
      <c r="BA93" s="45"/>
    </row>
    <row r="94" customHeight="1" spans="1:53">
      <c r="A94" s="46"/>
      <c r="B94" s="46"/>
      <c r="C94" s="46"/>
      <c r="D94" s="46"/>
      <c r="E94" s="46"/>
      <c r="F94" s="46"/>
      <c r="G94" s="46"/>
      <c r="H94" s="49"/>
      <c r="I94" s="50"/>
      <c r="J94" s="50"/>
      <c r="K94" s="50"/>
      <c r="L94" s="50"/>
      <c r="M94" s="50"/>
      <c r="N94" s="50"/>
      <c r="O94" s="50"/>
      <c r="P94" s="50"/>
      <c r="Q94" s="51"/>
      <c r="S94" s="46"/>
      <c r="T94" s="46"/>
      <c r="U94" s="46"/>
      <c r="V94" s="46"/>
      <c r="W94" s="46"/>
      <c r="X94" s="46"/>
      <c r="Y94" s="46"/>
      <c r="Z94" s="49"/>
      <c r="AA94" s="50"/>
      <c r="AB94" s="50"/>
      <c r="AC94" s="50"/>
      <c r="AD94" s="50"/>
      <c r="AE94" s="50"/>
      <c r="AF94" s="50"/>
      <c r="AG94" s="50"/>
      <c r="AH94" s="50"/>
      <c r="AI94" s="51"/>
      <c r="AK94" s="46"/>
      <c r="AL94" s="46"/>
      <c r="AM94" s="46"/>
      <c r="AN94" s="46"/>
      <c r="AO94" s="46"/>
      <c r="AP94" s="46"/>
      <c r="AQ94" s="46"/>
      <c r="AR94" s="49"/>
      <c r="AS94" s="50"/>
      <c r="AT94" s="50"/>
      <c r="AU94" s="50"/>
      <c r="AV94" s="50"/>
      <c r="AW94" s="50"/>
      <c r="AX94" s="50"/>
      <c r="AY94" s="50"/>
      <c r="AZ94" s="50"/>
      <c r="BA94" s="51"/>
    </row>
  </sheetData>
  <mergeCells count="8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5:Q35"/>
    <mergeCell ref="AK35:BA35"/>
    <mergeCell ref="A36:E36"/>
    <mergeCell ref="F36:I36"/>
    <mergeCell ref="J36:M36"/>
    <mergeCell ref="N36:O36"/>
    <mergeCell ref="AK36:AO36"/>
    <mergeCell ref="AP36:AS36"/>
    <mergeCell ref="AT36:AW36"/>
    <mergeCell ref="AX36:AY36"/>
    <mergeCell ref="A66:Q66"/>
    <mergeCell ref="S66:AI66"/>
    <mergeCell ref="AK66:BA66"/>
    <mergeCell ref="A67:E67"/>
    <mergeCell ref="F67:I67"/>
    <mergeCell ref="J67:M67"/>
    <mergeCell ref="N67:O67"/>
    <mergeCell ref="S67:W67"/>
    <mergeCell ref="X67:AA67"/>
    <mergeCell ref="AB67:AE67"/>
    <mergeCell ref="AF67:AG67"/>
    <mergeCell ref="AK67:AO67"/>
    <mergeCell ref="AP67:AS67"/>
    <mergeCell ref="AT67:AW67"/>
    <mergeCell ref="AX67:AY67"/>
    <mergeCell ref="P2:P3"/>
    <mergeCell ref="P36:P37"/>
    <mergeCell ref="P67:P68"/>
    <mergeCell ref="Q2:Q3"/>
    <mergeCell ref="Q4:Q30"/>
    <mergeCell ref="Q36:Q37"/>
    <mergeCell ref="Q38:Q61"/>
    <mergeCell ref="Q67:Q68"/>
    <mergeCell ref="Q69:Q91"/>
    <mergeCell ref="AH2:AH3"/>
    <mergeCell ref="AH67:AH68"/>
    <mergeCell ref="AI2:AI3"/>
    <mergeCell ref="AI4:AI30"/>
    <mergeCell ref="AI67:AI68"/>
    <mergeCell ref="AI69:AI91"/>
    <mergeCell ref="AZ2:AZ3"/>
    <mergeCell ref="AZ36:AZ37"/>
    <mergeCell ref="AZ67:AZ68"/>
    <mergeCell ref="BA2:BA3"/>
    <mergeCell ref="BA4:BA30"/>
    <mergeCell ref="BA36:BA37"/>
    <mergeCell ref="BA38:BA61"/>
    <mergeCell ref="BA67:BA68"/>
    <mergeCell ref="BA69:BA91"/>
    <mergeCell ref="A31:G33"/>
    <mergeCell ref="H31:Q33"/>
    <mergeCell ref="A62:G64"/>
    <mergeCell ref="H62:Q64"/>
    <mergeCell ref="A92:G94"/>
    <mergeCell ref="H92:Q94"/>
    <mergeCell ref="S31:Y33"/>
    <mergeCell ref="Z31:AI33"/>
    <mergeCell ref="S92:Y94"/>
    <mergeCell ref="Z92:AI94"/>
    <mergeCell ref="AK31:AQ33"/>
    <mergeCell ref="AR31:BA33"/>
    <mergeCell ref="AK62:AQ64"/>
    <mergeCell ref="AR62:BA64"/>
    <mergeCell ref="AK92:AQ94"/>
    <mergeCell ref="AR92:BA9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1"/>
  <sheetViews>
    <sheetView zoomScale="25" zoomScaleNormal="25" topLeftCell="A67" workbookViewId="0">
      <selection activeCell="T37" sqref="T37"/>
    </sheetView>
  </sheetViews>
  <sheetFormatPr defaultColWidth="25.7777777777778" defaultRowHeight="50" customHeight="1"/>
  <cols>
    <col min="1" max="4" width="25.7777777777778" style="1"/>
    <col min="5" max="5" width="31.4444444444444" style="1"/>
    <col min="6" max="16384" width="25.7777777777778" style="1"/>
  </cols>
  <sheetData>
    <row r="1" customHeight="1" spans="1:53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14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14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15</v>
      </c>
      <c r="B2" s="7"/>
      <c r="C2" s="7"/>
      <c r="D2" s="7"/>
      <c r="E2" s="8"/>
      <c r="F2" s="9" t="s">
        <v>16</v>
      </c>
      <c r="G2" s="10"/>
      <c r="H2" s="10"/>
      <c r="I2" s="11"/>
      <c r="J2" s="12" t="s">
        <v>17</v>
      </c>
      <c r="K2" s="13"/>
      <c r="L2" s="14"/>
      <c r="M2" s="15"/>
      <c r="N2" s="16" t="s">
        <v>18</v>
      </c>
      <c r="O2" s="17"/>
      <c r="P2" s="18" t="s">
        <v>19</v>
      </c>
      <c r="Q2" s="19" t="s">
        <v>20</v>
      </c>
      <c r="S2" s="6" t="s">
        <v>15</v>
      </c>
      <c r="T2" s="7"/>
      <c r="U2" s="7"/>
      <c r="V2" s="7"/>
      <c r="W2" s="8"/>
      <c r="X2" s="9" t="s">
        <v>16</v>
      </c>
      <c r="Y2" s="10"/>
      <c r="Z2" s="10"/>
      <c r="AA2" s="11"/>
      <c r="AB2" s="12" t="s">
        <v>17</v>
      </c>
      <c r="AC2" s="13"/>
      <c r="AD2" s="14"/>
      <c r="AE2" s="15"/>
      <c r="AF2" s="16" t="s">
        <v>18</v>
      </c>
      <c r="AG2" s="17"/>
      <c r="AH2" s="18" t="s">
        <v>19</v>
      </c>
      <c r="AI2" s="19" t="s">
        <v>20</v>
      </c>
      <c r="AK2" s="6" t="s">
        <v>15</v>
      </c>
      <c r="AL2" s="7"/>
      <c r="AM2" s="7"/>
      <c r="AN2" s="7"/>
      <c r="AO2" s="8"/>
      <c r="AP2" s="9" t="s">
        <v>16</v>
      </c>
      <c r="AQ2" s="10"/>
      <c r="AR2" s="10"/>
      <c r="AS2" s="11"/>
      <c r="AT2" s="12" t="s">
        <v>17</v>
      </c>
      <c r="AU2" s="13"/>
      <c r="AV2" s="14"/>
      <c r="AW2" s="15"/>
      <c r="AX2" s="16" t="s">
        <v>18</v>
      </c>
      <c r="AY2" s="17"/>
      <c r="AZ2" s="18" t="s">
        <v>19</v>
      </c>
      <c r="BA2" s="19" t="s">
        <v>20</v>
      </c>
    </row>
    <row r="3" customHeight="1" spans="1:53">
      <c r="A3" s="20" t="s">
        <v>21</v>
      </c>
      <c r="B3" s="21" t="s">
        <v>22</v>
      </c>
      <c r="C3" s="21" t="s">
        <v>23</v>
      </c>
      <c r="D3" s="21" t="s">
        <v>24</v>
      </c>
      <c r="E3" s="22" t="s">
        <v>15</v>
      </c>
      <c r="F3" s="23" t="s">
        <v>25</v>
      </c>
      <c r="G3" s="24" t="s">
        <v>26</v>
      </c>
      <c r="H3" s="24" t="s">
        <v>27</v>
      </c>
      <c r="I3" s="25" t="s">
        <v>28</v>
      </c>
      <c r="J3" s="26" t="s">
        <v>29</v>
      </c>
      <c r="K3" s="27" t="s">
        <v>30</v>
      </c>
      <c r="L3" s="28" t="s">
        <v>31</v>
      </c>
      <c r="M3" s="29" t="s">
        <v>32</v>
      </c>
      <c r="N3" s="30" t="s">
        <v>33</v>
      </c>
      <c r="O3" s="31" t="s">
        <v>34</v>
      </c>
      <c r="P3" s="18"/>
      <c r="Q3" s="19"/>
      <c r="S3" s="20" t="s">
        <v>21</v>
      </c>
      <c r="T3" s="21" t="s">
        <v>22</v>
      </c>
      <c r="U3" s="21" t="s">
        <v>23</v>
      </c>
      <c r="V3" s="21" t="s">
        <v>24</v>
      </c>
      <c r="W3" s="22" t="s">
        <v>15</v>
      </c>
      <c r="X3" s="23" t="s">
        <v>25</v>
      </c>
      <c r="Y3" s="24" t="s">
        <v>26</v>
      </c>
      <c r="Z3" s="24" t="s">
        <v>27</v>
      </c>
      <c r="AA3" s="25" t="s">
        <v>28</v>
      </c>
      <c r="AB3" s="26" t="s">
        <v>29</v>
      </c>
      <c r="AC3" s="27" t="s">
        <v>30</v>
      </c>
      <c r="AD3" s="28" t="s">
        <v>31</v>
      </c>
      <c r="AE3" s="29" t="s">
        <v>32</v>
      </c>
      <c r="AF3" s="30" t="s">
        <v>33</v>
      </c>
      <c r="AG3" s="31" t="s">
        <v>34</v>
      </c>
      <c r="AH3" s="18"/>
      <c r="AI3" s="19"/>
      <c r="AK3" s="20" t="s">
        <v>21</v>
      </c>
      <c r="AL3" s="21" t="s">
        <v>22</v>
      </c>
      <c r="AM3" s="21" t="s">
        <v>23</v>
      </c>
      <c r="AN3" s="21" t="s">
        <v>24</v>
      </c>
      <c r="AO3" s="22" t="s">
        <v>15</v>
      </c>
      <c r="AP3" s="23" t="s">
        <v>25</v>
      </c>
      <c r="AQ3" s="24" t="s">
        <v>26</v>
      </c>
      <c r="AR3" s="24" t="s">
        <v>27</v>
      </c>
      <c r="AS3" s="25" t="s">
        <v>28</v>
      </c>
      <c r="AT3" s="26" t="s">
        <v>29</v>
      </c>
      <c r="AU3" s="27" t="s">
        <v>30</v>
      </c>
      <c r="AV3" s="28" t="s">
        <v>31</v>
      </c>
      <c r="AW3" s="29" t="s">
        <v>32</v>
      </c>
      <c r="AX3" s="30" t="s">
        <v>33</v>
      </c>
      <c r="AY3" s="31" t="s">
        <v>34</v>
      </c>
      <c r="AZ3" s="18"/>
      <c r="BA3" s="19"/>
    </row>
    <row r="4" customHeight="1" spans="1:53">
      <c r="A4" s="32">
        <v>3831</v>
      </c>
      <c r="B4" s="21">
        <v>15.57</v>
      </c>
      <c r="C4" s="33">
        <v>1</v>
      </c>
      <c r="D4" s="33">
        <v>0</v>
      </c>
      <c r="E4" s="34">
        <f t="shared" ref="E4:E30" si="0">A4*B4*C4+D4</f>
        <v>59648.67</v>
      </c>
      <c r="F4" s="35">
        <v>2.87</v>
      </c>
      <c r="G4" s="33">
        <v>2.17</v>
      </c>
      <c r="H4" s="33">
        <v>0.96</v>
      </c>
      <c r="I4" s="25">
        <f t="shared" ref="I4:I30" si="1">G4*H4+1</f>
        <v>3.0832</v>
      </c>
      <c r="J4" s="36">
        <v>1</v>
      </c>
      <c r="K4" s="33">
        <v>0</v>
      </c>
      <c r="L4" s="33">
        <v>0</v>
      </c>
      <c r="M4" s="29">
        <f t="shared" ref="M4:M30" si="2">1+2.78*K4/(K4+1400)+L4</f>
        <v>1</v>
      </c>
      <c r="N4" s="35">
        <v>1.2</v>
      </c>
      <c r="O4" s="31">
        <v>0.5</v>
      </c>
      <c r="P4" s="37">
        <f t="shared" ref="P4:P30" si="3">E4*F4*I4*J4*(M4)*N4*O4</f>
        <v>316690.918030368</v>
      </c>
      <c r="Q4" s="38"/>
      <c r="S4" s="32">
        <v>3831</v>
      </c>
      <c r="T4" s="21">
        <v>15.57</v>
      </c>
      <c r="U4" s="33">
        <v>1</v>
      </c>
      <c r="V4" s="33">
        <v>1800</v>
      </c>
      <c r="W4" s="34">
        <f t="shared" ref="W4:W30" si="4">S4*T4*U4+V4</f>
        <v>61448.67</v>
      </c>
      <c r="X4" s="35">
        <v>2.87</v>
      </c>
      <c r="Y4" s="33">
        <v>2.17</v>
      </c>
      <c r="Z4" s="33">
        <v>0.96</v>
      </c>
      <c r="AA4" s="25">
        <f t="shared" ref="AA4:AA30" si="5">Y4*Z4+1</f>
        <v>3.0832</v>
      </c>
      <c r="AB4" s="36">
        <v>1</v>
      </c>
      <c r="AC4" s="33">
        <v>0</v>
      </c>
      <c r="AD4" s="33">
        <v>0</v>
      </c>
      <c r="AE4" s="29">
        <f t="shared" ref="AE4:AE30" si="6">1+2.78*AC4/(AC4+1400)+AD4</f>
        <v>1</v>
      </c>
      <c r="AF4" s="35">
        <v>1.2</v>
      </c>
      <c r="AG4" s="31">
        <v>0.5</v>
      </c>
      <c r="AH4" s="37">
        <f t="shared" ref="AH4:AH30" si="7">W4*X4*AA4*AB4*(AE4)*AF4*AG4</f>
        <v>326247.604750368</v>
      </c>
      <c r="AI4" s="38"/>
      <c r="AK4" s="32">
        <v>3831</v>
      </c>
      <c r="AL4" s="21">
        <v>15.57</v>
      </c>
      <c r="AM4" s="33">
        <v>1</v>
      </c>
      <c r="AN4" s="33">
        <v>1800</v>
      </c>
      <c r="AO4" s="34">
        <f t="shared" ref="AO4:AO30" si="8">AK4*AL4*AM4+AN4</f>
        <v>61448.67</v>
      </c>
      <c r="AP4" s="35">
        <v>3.37</v>
      </c>
      <c r="AQ4" s="33">
        <v>2.17</v>
      </c>
      <c r="AR4" s="33">
        <v>0.96</v>
      </c>
      <c r="AS4" s="25">
        <f t="shared" ref="AS4:AS30" si="9">AQ4*AR4+1</f>
        <v>3.0832</v>
      </c>
      <c r="AT4" s="36">
        <v>1</v>
      </c>
      <c r="AU4" s="33">
        <v>0</v>
      </c>
      <c r="AV4" s="33">
        <v>0</v>
      </c>
      <c r="AW4" s="29">
        <f t="shared" ref="AW4:AW30" si="10">1+2.78*AU4/(AU4+1400)+AV4</f>
        <v>1</v>
      </c>
      <c r="AX4" s="35">
        <v>1.2</v>
      </c>
      <c r="AY4" s="31">
        <v>0.5</v>
      </c>
      <c r="AZ4" s="37">
        <f t="shared" ref="AZ4:AZ30" si="11">AO4*AP4*AS4*AT4*(AW4)*AX4*AY4</f>
        <v>383085.166553568</v>
      </c>
      <c r="BA4" s="38"/>
    </row>
    <row r="5" customHeight="1" spans="1:53">
      <c r="A5" s="32">
        <v>3831</v>
      </c>
      <c r="B5" s="21">
        <v>15.57</v>
      </c>
      <c r="C5" s="33">
        <v>1</v>
      </c>
      <c r="D5" s="33">
        <v>0</v>
      </c>
      <c r="E5" s="34">
        <f t="shared" si="0"/>
        <v>59648.67</v>
      </c>
      <c r="F5" s="35">
        <v>2.87</v>
      </c>
      <c r="G5" s="33">
        <v>2.17</v>
      </c>
      <c r="H5" s="33">
        <v>0.96</v>
      </c>
      <c r="I5" s="25">
        <f t="shared" si="1"/>
        <v>3.0832</v>
      </c>
      <c r="J5" s="36">
        <v>1</v>
      </c>
      <c r="K5" s="33">
        <v>0</v>
      </c>
      <c r="L5" s="33">
        <v>0</v>
      </c>
      <c r="M5" s="29">
        <f t="shared" si="2"/>
        <v>1</v>
      </c>
      <c r="N5" s="35">
        <v>1.2</v>
      </c>
      <c r="O5" s="31">
        <v>0.5</v>
      </c>
      <c r="P5" s="37">
        <f t="shared" si="3"/>
        <v>316690.918030368</v>
      </c>
      <c r="Q5" s="39"/>
      <c r="S5" s="32">
        <v>3831</v>
      </c>
      <c r="T5" s="21">
        <v>15.57</v>
      </c>
      <c r="U5" s="33">
        <v>1</v>
      </c>
      <c r="V5" s="33">
        <v>1800</v>
      </c>
      <c r="W5" s="34">
        <f t="shared" si="4"/>
        <v>61448.67</v>
      </c>
      <c r="X5" s="35">
        <v>2.87</v>
      </c>
      <c r="Y5" s="33">
        <v>2.17</v>
      </c>
      <c r="Z5" s="33">
        <v>0.96</v>
      </c>
      <c r="AA5" s="25">
        <f t="shared" si="5"/>
        <v>3.0832</v>
      </c>
      <c r="AB5" s="36">
        <v>1</v>
      </c>
      <c r="AC5" s="33">
        <v>0</v>
      </c>
      <c r="AD5" s="33">
        <v>0</v>
      </c>
      <c r="AE5" s="29">
        <f t="shared" si="6"/>
        <v>1</v>
      </c>
      <c r="AF5" s="35">
        <v>1.2</v>
      </c>
      <c r="AG5" s="31">
        <v>0.5</v>
      </c>
      <c r="AH5" s="37">
        <f t="shared" si="7"/>
        <v>326247.604750368</v>
      </c>
      <c r="AI5" s="39"/>
      <c r="AK5" s="32">
        <v>3831</v>
      </c>
      <c r="AL5" s="21">
        <v>15.57</v>
      </c>
      <c r="AM5" s="33">
        <v>1</v>
      </c>
      <c r="AN5" s="33">
        <v>1800</v>
      </c>
      <c r="AO5" s="34">
        <f t="shared" si="8"/>
        <v>61448.67</v>
      </c>
      <c r="AP5" s="35">
        <v>3.37</v>
      </c>
      <c r="AQ5" s="33">
        <v>2.17</v>
      </c>
      <c r="AR5" s="33">
        <v>0.96</v>
      </c>
      <c r="AS5" s="25">
        <f t="shared" si="9"/>
        <v>3.0832</v>
      </c>
      <c r="AT5" s="36">
        <v>1</v>
      </c>
      <c r="AU5" s="33">
        <v>0</v>
      </c>
      <c r="AV5" s="33">
        <v>0</v>
      </c>
      <c r="AW5" s="29">
        <f t="shared" si="10"/>
        <v>1</v>
      </c>
      <c r="AX5" s="35">
        <v>1.2</v>
      </c>
      <c r="AY5" s="31">
        <v>0.5</v>
      </c>
      <c r="AZ5" s="37">
        <f t="shared" si="11"/>
        <v>383085.166553568</v>
      </c>
      <c r="BA5" s="39"/>
    </row>
    <row r="6" customHeight="1" spans="1:53">
      <c r="A6" s="32">
        <v>3831</v>
      </c>
      <c r="B6" s="21">
        <v>12.37</v>
      </c>
      <c r="C6" s="33">
        <v>1</v>
      </c>
      <c r="D6" s="33">
        <v>0</v>
      </c>
      <c r="E6" s="34">
        <f t="shared" si="0"/>
        <v>47389.47</v>
      </c>
      <c r="F6" s="35">
        <v>2.87</v>
      </c>
      <c r="G6" s="33">
        <v>2.17</v>
      </c>
      <c r="H6" s="33">
        <v>0.96</v>
      </c>
      <c r="I6" s="25">
        <f t="shared" si="1"/>
        <v>3.0832</v>
      </c>
      <c r="J6" s="36">
        <v>1</v>
      </c>
      <c r="K6" s="33">
        <v>0</v>
      </c>
      <c r="L6" s="33">
        <v>0</v>
      </c>
      <c r="M6" s="29">
        <f t="shared" si="2"/>
        <v>1</v>
      </c>
      <c r="N6" s="35">
        <v>1.2</v>
      </c>
      <c r="O6" s="31">
        <v>0.5</v>
      </c>
      <c r="P6" s="37">
        <f t="shared" si="3"/>
        <v>251603.510342688</v>
      </c>
      <c r="Q6" s="39"/>
      <c r="S6" s="32">
        <v>3831</v>
      </c>
      <c r="T6" s="21">
        <v>12.37</v>
      </c>
      <c r="U6" s="33">
        <v>1</v>
      </c>
      <c r="V6" s="33">
        <v>1800</v>
      </c>
      <c r="W6" s="34">
        <f t="shared" si="4"/>
        <v>49189.47</v>
      </c>
      <c r="X6" s="35">
        <v>2.87</v>
      </c>
      <c r="Y6" s="33">
        <v>2.17</v>
      </c>
      <c r="Z6" s="33">
        <v>0.96</v>
      </c>
      <c r="AA6" s="25">
        <f t="shared" si="5"/>
        <v>3.0832</v>
      </c>
      <c r="AB6" s="36">
        <v>1</v>
      </c>
      <c r="AC6" s="33">
        <v>0</v>
      </c>
      <c r="AD6" s="33">
        <v>0</v>
      </c>
      <c r="AE6" s="29">
        <f t="shared" si="6"/>
        <v>1</v>
      </c>
      <c r="AF6" s="35">
        <v>1.2</v>
      </c>
      <c r="AG6" s="31">
        <v>0.5</v>
      </c>
      <c r="AH6" s="37">
        <f t="shared" si="7"/>
        <v>261160.197062688</v>
      </c>
      <c r="AI6" s="39"/>
      <c r="AK6" s="32">
        <v>3831</v>
      </c>
      <c r="AL6" s="21">
        <v>12.37</v>
      </c>
      <c r="AM6" s="33">
        <v>1</v>
      </c>
      <c r="AN6" s="33">
        <v>1800</v>
      </c>
      <c r="AO6" s="34">
        <f t="shared" si="8"/>
        <v>49189.47</v>
      </c>
      <c r="AP6" s="35">
        <v>3.37</v>
      </c>
      <c r="AQ6" s="33">
        <v>2.17</v>
      </c>
      <c r="AR6" s="33">
        <v>0.96</v>
      </c>
      <c r="AS6" s="25">
        <f t="shared" si="9"/>
        <v>3.0832</v>
      </c>
      <c r="AT6" s="36">
        <v>1</v>
      </c>
      <c r="AU6" s="33">
        <v>0</v>
      </c>
      <c r="AV6" s="33">
        <v>0</v>
      </c>
      <c r="AW6" s="29">
        <f t="shared" si="10"/>
        <v>1</v>
      </c>
      <c r="AX6" s="35">
        <v>1.2</v>
      </c>
      <c r="AY6" s="31">
        <v>0.5</v>
      </c>
      <c r="AZ6" s="37">
        <f t="shared" si="11"/>
        <v>306658.489233888</v>
      </c>
      <c r="BA6" s="39"/>
    </row>
    <row r="7" customHeight="1" spans="1:53">
      <c r="A7" s="32">
        <v>3831</v>
      </c>
      <c r="B7" s="21">
        <v>12.37</v>
      </c>
      <c r="C7" s="33">
        <v>1</v>
      </c>
      <c r="D7" s="33">
        <v>0</v>
      </c>
      <c r="E7" s="34">
        <f t="shared" si="0"/>
        <v>47389.47</v>
      </c>
      <c r="F7" s="35">
        <v>2.87</v>
      </c>
      <c r="G7" s="33">
        <v>2.17</v>
      </c>
      <c r="H7" s="33">
        <v>0.96</v>
      </c>
      <c r="I7" s="25">
        <f t="shared" si="1"/>
        <v>3.0832</v>
      </c>
      <c r="J7" s="36">
        <v>1</v>
      </c>
      <c r="K7" s="33">
        <v>0</v>
      </c>
      <c r="L7" s="33">
        <v>0</v>
      </c>
      <c r="M7" s="29">
        <f t="shared" si="2"/>
        <v>1</v>
      </c>
      <c r="N7" s="35">
        <v>1.2</v>
      </c>
      <c r="O7" s="31">
        <v>0.5</v>
      </c>
      <c r="P7" s="37">
        <f t="shared" si="3"/>
        <v>251603.510342688</v>
      </c>
      <c r="Q7" s="39"/>
      <c r="S7" s="32">
        <v>3831</v>
      </c>
      <c r="T7" s="21">
        <v>12.37</v>
      </c>
      <c r="U7" s="33">
        <v>1</v>
      </c>
      <c r="V7" s="33">
        <v>1800</v>
      </c>
      <c r="W7" s="34">
        <f t="shared" si="4"/>
        <v>49189.47</v>
      </c>
      <c r="X7" s="35">
        <v>2.87</v>
      </c>
      <c r="Y7" s="33">
        <v>2.17</v>
      </c>
      <c r="Z7" s="33">
        <v>0.96</v>
      </c>
      <c r="AA7" s="25">
        <f t="shared" si="5"/>
        <v>3.0832</v>
      </c>
      <c r="AB7" s="36">
        <v>1</v>
      </c>
      <c r="AC7" s="33">
        <v>0</v>
      </c>
      <c r="AD7" s="33">
        <v>0</v>
      </c>
      <c r="AE7" s="29">
        <f t="shared" si="6"/>
        <v>1</v>
      </c>
      <c r="AF7" s="35">
        <v>1.2</v>
      </c>
      <c r="AG7" s="31">
        <v>0.5</v>
      </c>
      <c r="AH7" s="37">
        <f t="shared" si="7"/>
        <v>261160.197062688</v>
      </c>
      <c r="AI7" s="39"/>
      <c r="AK7" s="32">
        <v>3831</v>
      </c>
      <c r="AL7" s="21">
        <v>12.37</v>
      </c>
      <c r="AM7" s="33">
        <v>1</v>
      </c>
      <c r="AN7" s="33">
        <v>1800</v>
      </c>
      <c r="AO7" s="34">
        <f t="shared" si="8"/>
        <v>49189.47</v>
      </c>
      <c r="AP7" s="35">
        <v>3.37</v>
      </c>
      <c r="AQ7" s="33">
        <v>2.17</v>
      </c>
      <c r="AR7" s="33">
        <v>0.96</v>
      </c>
      <c r="AS7" s="25">
        <f t="shared" si="9"/>
        <v>3.0832</v>
      </c>
      <c r="AT7" s="36">
        <v>1</v>
      </c>
      <c r="AU7" s="33">
        <v>0</v>
      </c>
      <c r="AV7" s="33">
        <v>0</v>
      </c>
      <c r="AW7" s="29">
        <f t="shared" si="10"/>
        <v>1</v>
      </c>
      <c r="AX7" s="35">
        <v>1.2</v>
      </c>
      <c r="AY7" s="31">
        <v>0.5</v>
      </c>
      <c r="AZ7" s="37">
        <f t="shared" si="11"/>
        <v>306658.489233888</v>
      </c>
      <c r="BA7" s="39"/>
    </row>
    <row r="8" customHeight="1" spans="1:53">
      <c r="A8" s="32">
        <v>3831</v>
      </c>
      <c r="B8" s="21">
        <v>1.03</v>
      </c>
      <c r="C8" s="33">
        <v>1</v>
      </c>
      <c r="D8" s="33">
        <v>0</v>
      </c>
      <c r="E8" s="34">
        <f t="shared" si="0"/>
        <v>3945.93</v>
      </c>
      <c r="F8" s="35">
        <v>2.87</v>
      </c>
      <c r="G8" s="33">
        <v>2.17</v>
      </c>
      <c r="H8" s="33">
        <v>0.96</v>
      </c>
      <c r="I8" s="25">
        <f t="shared" si="1"/>
        <v>3.0832</v>
      </c>
      <c r="J8" s="36">
        <v>1</v>
      </c>
      <c r="K8" s="33">
        <v>0</v>
      </c>
      <c r="L8" s="33">
        <v>0</v>
      </c>
      <c r="M8" s="29">
        <f t="shared" si="2"/>
        <v>1</v>
      </c>
      <c r="N8" s="35">
        <v>1.2</v>
      </c>
      <c r="O8" s="31">
        <v>0.5</v>
      </c>
      <c r="P8" s="37">
        <f t="shared" si="3"/>
        <v>20950.009349472</v>
      </c>
      <c r="Q8" s="39"/>
      <c r="S8" s="32">
        <v>3831</v>
      </c>
      <c r="T8" s="21">
        <v>1.03</v>
      </c>
      <c r="U8" s="33">
        <v>1</v>
      </c>
      <c r="V8" s="33">
        <v>1800</v>
      </c>
      <c r="W8" s="34">
        <f t="shared" si="4"/>
        <v>5745.93</v>
      </c>
      <c r="X8" s="35">
        <v>2.87</v>
      </c>
      <c r="Y8" s="33">
        <v>2.17</v>
      </c>
      <c r="Z8" s="33">
        <v>0.96</v>
      </c>
      <c r="AA8" s="25">
        <f t="shared" si="5"/>
        <v>3.0832</v>
      </c>
      <c r="AB8" s="36">
        <v>1</v>
      </c>
      <c r="AC8" s="33">
        <v>0</v>
      </c>
      <c r="AD8" s="33">
        <v>0</v>
      </c>
      <c r="AE8" s="29">
        <f t="shared" si="6"/>
        <v>1</v>
      </c>
      <c r="AF8" s="35">
        <v>1.2</v>
      </c>
      <c r="AG8" s="31">
        <v>0.5</v>
      </c>
      <c r="AH8" s="37">
        <f t="shared" si="7"/>
        <v>30506.696069472</v>
      </c>
      <c r="AI8" s="39"/>
      <c r="AK8" s="32">
        <v>3831</v>
      </c>
      <c r="AL8" s="21">
        <v>1.03</v>
      </c>
      <c r="AM8" s="33">
        <v>1</v>
      </c>
      <c r="AN8" s="33">
        <v>1800</v>
      </c>
      <c r="AO8" s="34">
        <f t="shared" si="8"/>
        <v>5745.93</v>
      </c>
      <c r="AP8" s="35">
        <v>3.37</v>
      </c>
      <c r="AQ8" s="33">
        <v>2.17</v>
      </c>
      <c r="AR8" s="33">
        <v>0.96</v>
      </c>
      <c r="AS8" s="25">
        <f t="shared" si="9"/>
        <v>3.0832</v>
      </c>
      <c r="AT8" s="36">
        <v>1</v>
      </c>
      <c r="AU8" s="33">
        <v>0</v>
      </c>
      <c r="AV8" s="33">
        <v>0</v>
      </c>
      <c r="AW8" s="29">
        <f t="shared" si="10"/>
        <v>1</v>
      </c>
      <c r="AX8" s="35">
        <v>1.2</v>
      </c>
      <c r="AY8" s="31">
        <v>0.5</v>
      </c>
      <c r="AZ8" s="37">
        <f t="shared" si="11"/>
        <v>35821.451482272</v>
      </c>
      <c r="BA8" s="39"/>
    </row>
    <row r="9" customHeight="1" spans="1:53">
      <c r="A9" s="32">
        <v>3831</v>
      </c>
      <c r="B9" s="21">
        <v>1.03</v>
      </c>
      <c r="C9" s="33">
        <v>1</v>
      </c>
      <c r="D9" s="33">
        <v>0</v>
      </c>
      <c r="E9" s="34">
        <f t="shared" si="0"/>
        <v>3945.93</v>
      </c>
      <c r="F9" s="35">
        <v>2.87</v>
      </c>
      <c r="G9" s="33">
        <v>2.17</v>
      </c>
      <c r="H9" s="33">
        <v>0.96</v>
      </c>
      <c r="I9" s="25">
        <f t="shared" si="1"/>
        <v>3.0832</v>
      </c>
      <c r="J9" s="36">
        <v>1</v>
      </c>
      <c r="K9" s="33">
        <v>0</v>
      </c>
      <c r="L9" s="33">
        <v>0</v>
      </c>
      <c r="M9" s="29">
        <f t="shared" si="2"/>
        <v>1</v>
      </c>
      <c r="N9" s="35">
        <v>1.2</v>
      </c>
      <c r="O9" s="31">
        <v>0.5</v>
      </c>
      <c r="P9" s="37">
        <f t="shared" si="3"/>
        <v>20950.009349472</v>
      </c>
      <c r="Q9" s="39"/>
      <c r="S9" s="32">
        <v>3831</v>
      </c>
      <c r="T9" s="21">
        <v>1.03</v>
      </c>
      <c r="U9" s="33">
        <v>1</v>
      </c>
      <c r="V9" s="33">
        <v>1800</v>
      </c>
      <c r="W9" s="34">
        <f t="shared" si="4"/>
        <v>5745.93</v>
      </c>
      <c r="X9" s="35">
        <v>2.87</v>
      </c>
      <c r="Y9" s="33">
        <v>2.17</v>
      </c>
      <c r="Z9" s="33">
        <v>0.96</v>
      </c>
      <c r="AA9" s="25">
        <f t="shared" si="5"/>
        <v>3.0832</v>
      </c>
      <c r="AB9" s="36">
        <v>1</v>
      </c>
      <c r="AC9" s="33">
        <v>0</v>
      </c>
      <c r="AD9" s="33">
        <v>0</v>
      </c>
      <c r="AE9" s="29">
        <f t="shared" si="6"/>
        <v>1</v>
      </c>
      <c r="AF9" s="35">
        <v>1.2</v>
      </c>
      <c r="AG9" s="31">
        <v>0.5</v>
      </c>
      <c r="AH9" s="37">
        <f t="shared" si="7"/>
        <v>30506.696069472</v>
      </c>
      <c r="AI9" s="39"/>
      <c r="AK9" s="32">
        <v>3831</v>
      </c>
      <c r="AL9" s="21">
        <v>1.03</v>
      </c>
      <c r="AM9" s="33">
        <v>1</v>
      </c>
      <c r="AN9" s="33">
        <v>1800</v>
      </c>
      <c r="AO9" s="34">
        <f t="shared" si="8"/>
        <v>5745.93</v>
      </c>
      <c r="AP9" s="35">
        <v>3.37</v>
      </c>
      <c r="AQ9" s="33">
        <v>2.17</v>
      </c>
      <c r="AR9" s="33">
        <v>0.96</v>
      </c>
      <c r="AS9" s="25">
        <f t="shared" si="9"/>
        <v>3.0832</v>
      </c>
      <c r="AT9" s="36">
        <v>1</v>
      </c>
      <c r="AU9" s="33">
        <v>0</v>
      </c>
      <c r="AV9" s="33">
        <v>0</v>
      </c>
      <c r="AW9" s="29">
        <f t="shared" si="10"/>
        <v>1</v>
      </c>
      <c r="AX9" s="35">
        <v>1.2</v>
      </c>
      <c r="AY9" s="31">
        <v>0.5</v>
      </c>
      <c r="AZ9" s="37">
        <f t="shared" si="11"/>
        <v>35821.451482272</v>
      </c>
      <c r="BA9" s="39"/>
    </row>
    <row r="10" customHeight="1" spans="1:53">
      <c r="A10" s="32">
        <v>3831</v>
      </c>
      <c r="B10" s="21">
        <v>1.03</v>
      </c>
      <c r="C10" s="33">
        <v>1</v>
      </c>
      <c r="D10" s="33">
        <v>0</v>
      </c>
      <c r="E10" s="34">
        <f t="shared" si="0"/>
        <v>3945.93</v>
      </c>
      <c r="F10" s="35">
        <v>2.87</v>
      </c>
      <c r="G10" s="33">
        <v>2.17</v>
      </c>
      <c r="H10" s="33">
        <v>0.96</v>
      </c>
      <c r="I10" s="25">
        <f t="shared" si="1"/>
        <v>3.0832</v>
      </c>
      <c r="J10" s="36">
        <v>1</v>
      </c>
      <c r="K10" s="33">
        <v>0</v>
      </c>
      <c r="L10" s="33">
        <v>0</v>
      </c>
      <c r="M10" s="29">
        <f t="shared" si="2"/>
        <v>1</v>
      </c>
      <c r="N10" s="35">
        <v>1.2</v>
      </c>
      <c r="O10" s="31">
        <v>0.5</v>
      </c>
      <c r="P10" s="37">
        <f t="shared" si="3"/>
        <v>20950.009349472</v>
      </c>
      <c r="Q10" s="39"/>
      <c r="S10" s="32">
        <v>3831</v>
      </c>
      <c r="T10" s="21">
        <v>1.03</v>
      </c>
      <c r="U10" s="33">
        <v>1</v>
      </c>
      <c r="V10" s="33">
        <v>1800</v>
      </c>
      <c r="W10" s="34">
        <f t="shared" si="4"/>
        <v>5745.93</v>
      </c>
      <c r="X10" s="35">
        <v>2.87</v>
      </c>
      <c r="Y10" s="33">
        <v>2.17</v>
      </c>
      <c r="Z10" s="33">
        <v>0.96</v>
      </c>
      <c r="AA10" s="25">
        <f t="shared" si="5"/>
        <v>3.0832</v>
      </c>
      <c r="AB10" s="36">
        <v>1</v>
      </c>
      <c r="AC10" s="33">
        <v>0</v>
      </c>
      <c r="AD10" s="33">
        <v>0</v>
      </c>
      <c r="AE10" s="29">
        <f t="shared" si="6"/>
        <v>1</v>
      </c>
      <c r="AF10" s="35">
        <v>1.2</v>
      </c>
      <c r="AG10" s="31">
        <v>0.5</v>
      </c>
      <c r="AH10" s="37">
        <f t="shared" si="7"/>
        <v>30506.696069472</v>
      </c>
      <c r="AI10" s="39"/>
      <c r="AK10" s="32">
        <v>3831</v>
      </c>
      <c r="AL10" s="21">
        <v>1.03</v>
      </c>
      <c r="AM10" s="33">
        <v>1</v>
      </c>
      <c r="AN10" s="33">
        <v>1800</v>
      </c>
      <c r="AO10" s="34">
        <f t="shared" si="8"/>
        <v>5745.93</v>
      </c>
      <c r="AP10" s="35">
        <v>3.37</v>
      </c>
      <c r="AQ10" s="33">
        <v>2.17</v>
      </c>
      <c r="AR10" s="33">
        <v>0.96</v>
      </c>
      <c r="AS10" s="25">
        <f t="shared" si="9"/>
        <v>3.0832</v>
      </c>
      <c r="AT10" s="36">
        <v>1</v>
      </c>
      <c r="AU10" s="33">
        <v>0</v>
      </c>
      <c r="AV10" s="33">
        <v>0</v>
      </c>
      <c r="AW10" s="29">
        <f t="shared" si="10"/>
        <v>1</v>
      </c>
      <c r="AX10" s="35">
        <v>1.2</v>
      </c>
      <c r="AY10" s="31">
        <v>0.5</v>
      </c>
      <c r="AZ10" s="37">
        <f t="shared" si="11"/>
        <v>35821.451482272</v>
      </c>
      <c r="BA10" s="39"/>
    </row>
    <row r="11" customHeight="1" spans="1:53">
      <c r="A11" s="32">
        <v>3831</v>
      </c>
      <c r="B11" s="21">
        <v>1.03</v>
      </c>
      <c r="C11" s="33">
        <v>1</v>
      </c>
      <c r="D11" s="33">
        <v>0</v>
      </c>
      <c r="E11" s="34">
        <f t="shared" si="0"/>
        <v>3945.93</v>
      </c>
      <c r="F11" s="35">
        <v>2.87</v>
      </c>
      <c r="G11" s="33">
        <v>2.17</v>
      </c>
      <c r="H11" s="33">
        <v>0.96</v>
      </c>
      <c r="I11" s="25">
        <f t="shared" si="1"/>
        <v>3.0832</v>
      </c>
      <c r="J11" s="36">
        <v>1</v>
      </c>
      <c r="K11" s="33">
        <v>0</v>
      </c>
      <c r="L11" s="33">
        <v>0</v>
      </c>
      <c r="M11" s="29">
        <f t="shared" si="2"/>
        <v>1</v>
      </c>
      <c r="N11" s="35">
        <v>1.2</v>
      </c>
      <c r="O11" s="31">
        <v>0.5</v>
      </c>
      <c r="P11" s="37">
        <f t="shared" si="3"/>
        <v>20950.009349472</v>
      </c>
      <c r="Q11" s="39"/>
      <c r="S11" s="32">
        <v>3831</v>
      </c>
      <c r="T11" s="21">
        <v>1.03</v>
      </c>
      <c r="U11" s="33">
        <v>1</v>
      </c>
      <c r="V11" s="33">
        <v>1800</v>
      </c>
      <c r="W11" s="34">
        <f t="shared" si="4"/>
        <v>5745.93</v>
      </c>
      <c r="X11" s="35">
        <v>2.87</v>
      </c>
      <c r="Y11" s="33">
        <v>2.17</v>
      </c>
      <c r="Z11" s="33">
        <v>0.96</v>
      </c>
      <c r="AA11" s="25">
        <f t="shared" si="5"/>
        <v>3.0832</v>
      </c>
      <c r="AB11" s="36">
        <v>1</v>
      </c>
      <c r="AC11" s="33">
        <v>0</v>
      </c>
      <c r="AD11" s="33">
        <v>0</v>
      </c>
      <c r="AE11" s="29">
        <f t="shared" si="6"/>
        <v>1</v>
      </c>
      <c r="AF11" s="35">
        <v>1.2</v>
      </c>
      <c r="AG11" s="31">
        <v>0.5</v>
      </c>
      <c r="AH11" s="37">
        <f t="shared" si="7"/>
        <v>30506.696069472</v>
      </c>
      <c r="AI11" s="39"/>
      <c r="AK11" s="32">
        <v>3831</v>
      </c>
      <c r="AL11" s="21">
        <v>1.03</v>
      </c>
      <c r="AM11" s="33">
        <v>1</v>
      </c>
      <c r="AN11" s="33">
        <v>1800</v>
      </c>
      <c r="AO11" s="34">
        <f t="shared" si="8"/>
        <v>5745.93</v>
      </c>
      <c r="AP11" s="35">
        <v>3.37</v>
      </c>
      <c r="AQ11" s="33">
        <v>2.17</v>
      </c>
      <c r="AR11" s="33">
        <v>0.96</v>
      </c>
      <c r="AS11" s="25">
        <f t="shared" si="9"/>
        <v>3.0832</v>
      </c>
      <c r="AT11" s="36">
        <v>1</v>
      </c>
      <c r="AU11" s="33">
        <v>0</v>
      </c>
      <c r="AV11" s="33">
        <v>0</v>
      </c>
      <c r="AW11" s="29">
        <f t="shared" si="10"/>
        <v>1</v>
      </c>
      <c r="AX11" s="35">
        <v>1.2</v>
      </c>
      <c r="AY11" s="31">
        <v>0.5</v>
      </c>
      <c r="AZ11" s="37">
        <f t="shared" si="11"/>
        <v>35821.451482272</v>
      </c>
      <c r="BA11" s="39"/>
    </row>
    <row r="12" customHeight="1" spans="1:53">
      <c r="A12" s="32">
        <v>3831</v>
      </c>
      <c r="B12" s="21">
        <v>1.03</v>
      </c>
      <c r="C12" s="33">
        <v>1</v>
      </c>
      <c r="D12" s="33">
        <v>0</v>
      </c>
      <c r="E12" s="34">
        <f t="shared" si="0"/>
        <v>3945.93</v>
      </c>
      <c r="F12" s="35">
        <v>2.87</v>
      </c>
      <c r="G12" s="33">
        <v>2.17</v>
      </c>
      <c r="H12" s="33">
        <v>0.96</v>
      </c>
      <c r="I12" s="25">
        <f t="shared" si="1"/>
        <v>3.0832</v>
      </c>
      <c r="J12" s="36">
        <v>1</v>
      </c>
      <c r="K12" s="33">
        <v>0</v>
      </c>
      <c r="L12" s="33">
        <v>0</v>
      </c>
      <c r="M12" s="29">
        <f t="shared" si="2"/>
        <v>1</v>
      </c>
      <c r="N12" s="35">
        <v>1.2</v>
      </c>
      <c r="O12" s="31">
        <v>0.5</v>
      </c>
      <c r="P12" s="37">
        <f t="shared" si="3"/>
        <v>20950.009349472</v>
      </c>
      <c r="Q12" s="39"/>
      <c r="S12" s="32">
        <v>3831</v>
      </c>
      <c r="T12" s="21">
        <v>1.03</v>
      </c>
      <c r="U12" s="33">
        <v>1</v>
      </c>
      <c r="V12" s="33">
        <v>1800</v>
      </c>
      <c r="W12" s="34">
        <f t="shared" si="4"/>
        <v>5745.93</v>
      </c>
      <c r="X12" s="35">
        <v>2.87</v>
      </c>
      <c r="Y12" s="33">
        <v>2.17</v>
      </c>
      <c r="Z12" s="33">
        <v>0.96</v>
      </c>
      <c r="AA12" s="25">
        <f t="shared" si="5"/>
        <v>3.0832</v>
      </c>
      <c r="AB12" s="36">
        <v>1</v>
      </c>
      <c r="AC12" s="33">
        <v>0</v>
      </c>
      <c r="AD12" s="33">
        <v>0</v>
      </c>
      <c r="AE12" s="29">
        <f t="shared" si="6"/>
        <v>1</v>
      </c>
      <c r="AF12" s="35">
        <v>1.2</v>
      </c>
      <c r="AG12" s="31">
        <v>0.5</v>
      </c>
      <c r="AH12" s="37">
        <f t="shared" si="7"/>
        <v>30506.696069472</v>
      </c>
      <c r="AI12" s="39"/>
      <c r="AK12" s="32">
        <v>3831</v>
      </c>
      <c r="AL12" s="21">
        <v>1.03</v>
      </c>
      <c r="AM12" s="33">
        <v>1</v>
      </c>
      <c r="AN12" s="33">
        <v>1800</v>
      </c>
      <c r="AO12" s="34">
        <f t="shared" si="8"/>
        <v>5745.93</v>
      </c>
      <c r="AP12" s="35">
        <v>3.37</v>
      </c>
      <c r="AQ12" s="33">
        <v>2.17</v>
      </c>
      <c r="AR12" s="33">
        <v>0.96</v>
      </c>
      <c r="AS12" s="25">
        <f t="shared" si="9"/>
        <v>3.0832</v>
      </c>
      <c r="AT12" s="36">
        <v>1</v>
      </c>
      <c r="AU12" s="33">
        <v>0</v>
      </c>
      <c r="AV12" s="33">
        <v>0</v>
      </c>
      <c r="AW12" s="29">
        <f t="shared" si="10"/>
        <v>1</v>
      </c>
      <c r="AX12" s="35">
        <v>1.2</v>
      </c>
      <c r="AY12" s="31">
        <v>0.5</v>
      </c>
      <c r="AZ12" s="37">
        <f t="shared" si="11"/>
        <v>35821.451482272</v>
      </c>
      <c r="BA12" s="39"/>
    </row>
    <row r="13" customHeight="1" spans="1:53">
      <c r="A13" s="32">
        <v>3831</v>
      </c>
      <c r="B13" s="21">
        <v>1.03</v>
      </c>
      <c r="C13" s="33">
        <v>1</v>
      </c>
      <c r="D13" s="33">
        <v>0</v>
      </c>
      <c r="E13" s="34">
        <f t="shared" si="0"/>
        <v>3945.93</v>
      </c>
      <c r="F13" s="35">
        <v>2.87</v>
      </c>
      <c r="G13" s="33">
        <v>2.17</v>
      </c>
      <c r="H13" s="33">
        <v>0.96</v>
      </c>
      <c r="I13" s="25">
        <f t="shared" si="1"/>
        <v>3.0832</v>
      </c>
      <c r="J13" s="36">
        <v>1</v>
      </c>
      <c r="K13" s="33">
        <v>0</v>
      </c>
      <c r="L13" s="33">
        <v>0</v>
      </c>
      <c r="M13" s="29">
        <f t="shared" si="2"/>
        <v>1</v>
      </c>
      <c r="N13" s="35">
        <v>1.2</v>
      </c>
      <c r="O13" s="31">
        <v>0.5</v>
      </c>
      <c r="P13" s="37">
        <f t="shared" si="3"/>
        <v>20950.009349472</v>
      </c>
      <c r="Q13" s="39"/>
      <c r="S13" s="32">
        <v>3831</v>
      </c>
      <c r="T13" s="21">
        <v>1.03</v>
      </c>
      <c r="U13" s="33">
        <v>1</v>
      </c>
      <c r="V13" s="33">
        <v>1800</v>
      </c>
      <c r="W13" s="34">
        <f t="shared" si="4"/>
        <v>5745.93</v>
      </c>
      <c r="X13" s="35">
        <v>2.87</v>
      </c>
      <c r="Y13" s="33">
        <v>2.17</v>
      </c>
      <c r="Z13" s="33">
        <v>0.96</v>
      </c>
      <c r="AA13" s="25">
        <f t="shared" si="5"/>
        <v>3.0832</v>
      </c>
      <c r="AB13" s="36">
        <v>1</v>
      </c>
      <c r="AC13" s="33">
        <v>0</v>
      </c>
      <c r="AD13" s="33">
        <v>0</v>
      </c>
      <c r="AE13" s="29">
        <f t="shared" si="6"/>
        <v>1</v>
      </c>
      <c r="AF13" s="35">
        <v>1.2</v>
      </c>
      <c r="AG13" s="31">
        <v>0.5</v>
      </c>
      <c r="AH13" s="37">
        <f t="shared" si="7"/>
        <v>30506.696069472</v>
      </c>
      <c r="AI13" s="39"/>
      <c r="AK13" s="32">
        <v>3831</v>
      </c>
      <c r="AL13" s="21">
        <v>1.03</v>
      </c>
      <c r="AM13" s="33">
        <v>1</v>
      </c>
      <c r="AN13" s="33">
        <v>1800</v>
      </c>
      <c r="AO13" s="34">
        <f t="shared" si="8"/>
        <v>5745.93</v>
      </c>
      <c r="AP13" s="35">
        <v>3.37</v>
      </c>
      <c r="AQ13" s="33">
        <v>2.17</v>
      </c>
      <c r="AR13" s="33">
        <v>0.96</v>
      </c>
      <c r="AS13" s="25">
        <f t="shared" si="9"/>
        <v>3.0832</v>
      </c>
      <c r="AT13" s="36">
        <v>1</v>
      </c>
      <c r="AU13" s="33">
        <v>0</v>
      </c>
      <c r="AV13" s="33">
        <v>0</v>
      </c>
      <c r="AW13" s="29">
        <f t="shared" si="10"/>
        <v>1</v>
      </c>
      <c r="AX13" s="35">
        <v>1.2</v>
      </c>
      <c r="AY13" s="31">
        <v>0.5</v>
      </c>
      <c r="AZ13" s="37">
        <f t="shared" si="11"/>
        <v>35821.451482272</v>
      </c>
      <c r="BA13" s="39"/>
    </row>
    <row r="14" customHeight="1" spans="1:53">
      <c r="A14" s="32">
        <v>3831</v>
      </c>
      <c r="B14" s="21">
        <v>1.03</v>
      </c>
      <c r="C14" s="33">
        <v>1</v>
      </c>
      <c r="D14" s="33">
        <v>0</v>
      </c>
      <c r="E14" s="34">
        <f t="shared" si="0"/>
        <v>3945.93</v>
      </c>
      <c r="F14" s="35">
        <v>2.87</v>
      </c>
      <c r="G14" s="33">
        <v>2.17</v>
      </c>
      <c r="H14" s="33">
        <v>0.96</v>
      </c>
      <c r="I14" s="25">
        <f t="shared" si="1"/>
        <v>3.0832</v>
      </c>
      <c r="J14" s="36">
        <v>1</v>
      </c>
      <c r="K14" s="33">
        <v>0</v>
      </c>
      <c r="L14" s="33">
        <v>0</v>
      </c>
      <c r="M14" s="29">
        <f t="shared" si="2"/>
        <v>1</v>
      </c>
      <c r="N14" s="35">
        <v>1.2</v>
      </c>
      <c r="O14" s="31">
        <v>0.5</v>
      </c>
      <c r="P14" s="37">
        <f t="shared" si="3"/>
        <v>20950.009349472</v>
      </c>
      <c r="Q14" s="39"/>
      <c r="S14" s="32">
        <v>3831</v>
      </c>
      <c r="T14" s="21">
        <v>1.03</v>
      </c>
      <c r="U14" s="33">
        <v>1</v>
      </c>
      <c r="V14" s="33">
        <v>1800</v>
      </c>
      <c r="W14" s="34">
        <f t="shared" si="4"/>
        <v>5745.93</v>
      </c>
      <c r="X14" s="35">
        <v>2.87</v>
      </c>
      <c r="Y14" s="33">
        <v>2.17</v>
      </c>
      <c r="Z14" s="33">
        <v>0.96</v>
      </c>
      <c r="AA14" s="25">
        <f t="shared" si="5"/>
        <v>3.0832</v>
      </c>
      <c r="AB14" s="36">
        <v>1</v>
      </c>
      <c r="AC14" s="33">
        <v>0</v>
      </c>
      <c r="AD14" s="33">
        <v>0</v>
      </c>
      <c r="AE14" s="29">
        <f t="shared" si="6"/>
        <v>1</v>
      </c>
      <c r="AF14" s="35">
        <v>1.2</v>
      </c>
      <c r="AG14" s="31">
        <v>0.5</v>
      </c>
      <c r="AH14" s="37">
        <f t="shared" si="7"/>
        <v>30506.696069472</v>
      </c>
      <c r="AI14" s="39"/>
      <c r="AK14" s="32">
        <v>3831</v>
      </c>
      <c r="AL14" s="21">
        <v>1.03</v>
      </c>
      <c r="AM14" s="33">
        <v>1</v>
      </c>
      <c r="AN14" s="33">
        <v>1800</v>
      </c>
      <c r="AO14" s="34">
        <f t="shared" si="8"/>
        <v>5745.93</v>
      </c>
      <c r="AP14" s="35">
        <v>3.37</v>
      </c>
      <c r="AQ14" s="33">
        <v>2.17</v>
      </c>
      <c r="AR14" s="33">
        <v>0.96</v>
      </c>
      <c r="AS14" s="25">
        <f t="shared" si="9"/>
        <v>3.0832</v>
      </c>
      <c r="AT14" s="36">
        <v>1</v>
      </c>
      <c r="AU14" s="33">
        <v>0</v>
      </c>
      <c r="AV14" s="33">
        <v>0</v>
      </c>
      <c r="AW14" s="29">
        <f t="shared" si="10"/>
        <v>1</v>
      </c>
      <c r="AX14" s="35">
        <v>1.2</v>
      </c>
      <c r="AY14" s="31">
        <v>0.5</v>
      </c>
      <c r="AZ14" s="37">
        <f t="shared" si="11"/>
        <v>35821.451482272</v>
      </c>
      <c r="BA14" s="39"/>
    </row>
    <row r="15" customHeight="1" spans="1:53">
      <c r="A15" s="32">
        <v>3831</v>
      </c>
      <c r="B15" s="21">
        <v>1.03</v>
      </c>
      <c r="C15" s="33">
        <v>1</v>
      </c>
      <c r="D15" s="33">
        <v>0</v>
      </c>
      <c r="E15" s="34">
        <f t="shared" si="0"/>
        <v>3945.93</v>
      </c>
      <c r="F15" s="35">
        <v>2.87</v>
      </c>
      <c r="G15" s="33">
        <v>2.17</v>
      </c>
      <c r="H15" s="33">
        <v>0.96</v>
      </c>
      <c r="I15" s="25">
        <f t="shared" si="1"/>
        <v>3.0832</v>
      </c>
      <c r="J15" s="36">
        <v>1</v>
      </c>
      <c r="K15" s="33">
        <v>0</v>
      </c>
      <c r="L15" s="33">
        <v>0</v>
      </c>
      <c r="M15" s="29">
        <f t="shared" si="2"/>
        <v>1</v>
      </c>
      <c r="N15" s="35">
        <v>1.2</v>
      </c>
      <c r="O15" s="31">
        <v>0.5</v>
      </c>
      <c r="P15" s="37">
        <f t="shared" si="3"/>
        <v>20950.009349472</v>
      </c>
      <c r="Q15" s="39"/>
      <c r="S15" s="32">
        <v>3831</v>
      </c>
      <c r="T15" s="21">
        <v>1.03</v>
      </c>
      <c r="U15" s="33">
        <v>1</v>
      </c>
      <c r="V15" s="33">
        <v>1800</v>
      </c>
      <c r="W15" s="34">
        <f t="shared" si="4"/>
        <v>5745.93</v>
      </c>
      <c r="X15" s="35">
        <v>2.87</v>
      </c>
      <c r="Y15" s="33">
        <v>2.17</v>
      </c>
      <c r="Z15" s="33">
        <v>0.96</v>
      </c>
      <c r="AA15" s="25">
        <f t="shared" si="5"/>
        <v>3.0832</v>
      </c>
      <c r="AB15" s="36">
        <v>1</v>
      </c>
      <c r="AC15" s="33">
        <v>0</v>
      </c>
      <c r="AD15" s="33">
        <v>0</v>
      </c>
      <c r="AE15" s="29">
        <f t="shared" si="6"/>
        <v>1</v>
      </c>
      <c r="AF15" s="35">
        <v>1.2</v>
      </c>
      <c r="AG15" s="31">
        <v>0.5</v>
      </c>
      <c r="AH15" s="37">
        <f t="shared" si="7"/>
        <v>30506.696069472</v>
      </c>
      <c r="AI15" s="39"/>
      <c r="AK15" s="32">
        <v>3831</v>
      </c>
      <c r="AL15" s="21">
        <v>1.03</v>
      </c>
      <c r="AM15" s="33">
        <v>1</v>
      </c>
      <c r="AN15" s="33">
        <v>1800</v>
      </c>
      <c r="AO15" s="34">
        <f t="shared" si="8"/>
        <v>5745.93</v>
      </c>
      <c r="AP15" s="35">
        <v>3.37</v>
      </c>
      <c r="AQ15" s="33">
        <v>2.17</v>
      </c>
      <c r="AR15" s="33">
        <v>0.96</v>
      </c>
      <c r="AS15" s="25">
        <f t="shared" si="9"/>
        <v>3.0832</v>
      </c>
      <c r="AT15" s="36">
        <v>1</v>
      </c>
      <c r="AU15" s="33">
        <v>0</v>
      </c>
      <c r="AV15" s="33">
        <v>0</v>
      </c>
      <c r="AW15" s="29">
        <f t="shared" si="10"/>
        <v>1</v>
      </c>
      <c r="AX15" s="35">
        <v>1.2</v>
      </c>
      <c r="AY15" s="31">
        <v>0.5</v>
      </c>
      <c r="AZ15" s="37">
        <f t="shared" si="11"/>
        <v>35821.451482272</v>
      </c>
      <c r="BA15" s="39"/>
    </row>
    <row r="16" customHeight="1" spans="1:53">
      <c r="A16" s="32">
        <v>3831</v>
      </c>
      <c r="B16" s="21">
        <v>1.03</v>
      </c>
      <c r="C16" s="33">
        <v>1</v>
      </c>
      <c r="D16" s="33">
        <v>0</v>
      </c>
      <c r="E16" s="34">
        <f t="shared" si="0"/>
        <v>3945.93</v>
      </c>
      <c r="F16" s="35">
        <v>2.87</v>
      </c>
      <c r="G16" s="33">
        <v>2.17</v>
      </c>
      <c r="H16" s="33">
        <v>0.96</v>
      </c>
      <c r="I16" s="25">
        <f t="shared" si="1"/>
        <v>3.0832</v>
      </c>
      <c r="J16" s="36">
        <v>1</v>
      </c>
      <c r="K16" s="33">
        <v>0</v>
      </c>
      <c r="L16" s="33">
        <v>0</v>
      </c>
      <c r="M16" s="29">
        <f t="shared" si="2"/>
        <v>1</v>
      </c>
      <c r="N16" s="35">
        <v>1.2</v>
      </c>
      <c r="O16" s="31">
        <v>0.5</v>
      </c>
      <c r="P16" s="37">
        <f t="shared" si="3"/>
        <v>20950.009349472</v>
      </c>
      <c r="Q16" s="39"/>
      <c r="S16" s="32">
        <v>3831</v>
      </c>
      <c r="T16" s="21">
        <v>1.03</v>
      </c>
      <c r="U16" s="33">
        <v>1</v>
      </c>
      <c r="V16" s="33">
        <v>1800</v>
      </c>
      <c r="W16" s="34">
        <f t="shared" si="4"/>
        <v>5745.93</v>
      </c>
      <c r="X16" s="35">
        <v>2.87</v>
      </c>
      <c r="Y16" s="33">
        <v>2.17</v>
      </c>
      <c r="Z16" s="33">
        <v>0.96</v>
      </c>
      <c r="AA16" s="25">
        <f t="shared" si="5"/>
        <v>3.0832</v>
      </c>
      <c r="AB16" s="36">
        <v>1</v>
      </c>
      <c r="AC16" s="33">
        <v>0</v>
      </c>
      <c r="AD16" s="33">
        <v>0</v>
      </c>
      <c r="AE16" s="29">
        <f t="shared" si="6"/>
        <v>1</v>
      </c>
      <c r="AF16" s="35">
        <v>1.2</v>
      </c>
      <c r="AG16" s="31">
        <v>0.5</v>
      </c>
      <c r="AH16" s="37">
        <f t="shared" si="7"/>
        <v>30506.696069472</v>
      </c>
      <c r="AI16" s="39"/>
      <c r="AK16" s="32">
        <v>3831</v>
      </c>
      <c r="AL16" s="21">
        <v>1.03</v>
      </c>
      <c r="AM16" s="33">
        <v>1</v>
      </c>
      <c r="AN16" s="33">
        <v>1800</v>
      </c>
      <c r="AO16" s="34">
        <f t="shared" si="8"/>
        <v>5745.93</v>
      </c>
      <c r="AP16" s="35">
        <v>3.37</v>
      </c>
      <c r="AQ16" s="33">
        <v>2.17</v>
      </c>
      <c r="AR16" s="33">
        <v>0.96</v>
      </c>
      <c r="AS16" s="25">
        <f t="shared" si="9"/>
        <v>3.0832</v>
      </c>
      <c r="AT16" s="36">
        <v>1</v>
      </c>
      <c r="AU16" s="33">
        <v>0</v>
      </c>
      <c r="AV16" s="33">
        <v>0</v>
      </c>
      <c r="AW16" s="29">
        <f t="shared" si="10"/>
        <v>1</v>
      </c>
      <c r="AX16" s="35">
        <v>1.2</v>
      </c>
      <c r="AY16" s="31">
        <v>0.5</v>
      </c>
      <c r="AZ16" s="37">
        <f t="shared" si="11"/>
        <v>35821.451482272</v>
      </c>
      <c r="BA16" s="39"/>
    </row>
    <row r="17" customHeight="1" spans="1:53">
      <c r="A17" s="32">
        <v>3831</v>
      </c>
      <c r="B17" s="21">
        <v>1.03</v>
      </c>
      <c r="C17" s="33">
        <v>1</v>
      </c>
      <c r="D17" s="33">
        <v>0</v>
      </c>
      <c r="E17" s="34">
        <f t="shared" si="0"/>
        <v>3945.93</v>
      </c>
      <c r="F17" s="35">
        <v>2.87</v>
      </c>
      <c r="G17" s="33">
        <v>2.17</v>
      </c>
      <c r="H17" s="33">
        <v>0.96</v>
      </c>
      <c r="I17" s="25">
        <f t="shared" si="1"/>
        <v>3.0832</v>
      </c>
      <c r="J17" s="36">
        <v>1</v>
      </c>
      <c r="K17" s="33">
        <v>0</v>
      </c>
      <c r="L17" s="33">
        <v>0</v>
      </c>
      <c r="M17" s="29">
        <f t="shared" si="2"/>
        <v>1</v>
      </c>
      <c r="N17" s="35">
        <v>1.2</v>
      </c>
      <c r="O17" s="31">
        <v>0.5</v>
      </c>
      <c r="P17" s="37">
        <f t="shared" si="3"/>
        <v>20950.009349472</v>
      </c>
      <c r="Q17" s="39"/>
      <c r="S17" s="32">
        <v>3831</v>
      </c>
      <c r="T17" s="21">
        <v>1.03</v>
      </c>
      <c r="U17" s="33">
        <v>1</v>
      </c>
      <c r="V17" s="33">
        <v>1800</v>
      </c>
      <c r="W17" s="34">
        <f t="shared" si="4"/>
        <v>5745.93</v>
      </c>
      <c r="X17" s="35">
        <v>2.87</v>
      </c>
      <c r="Y17" s="33">
        <v>2.17</v>
      </c>
      <c r="Z17" s="33">
        <v>0.96</v>
      </c>
      <c r="AA17" s="25">
        <f t="shared" si="5"/>
        <v>3.0832</v>
      </c>
      <c r="AB17" s="36">
        <v>1</v>
      </c>
      <c r="AC17" s="33">
        <v>0</v>
      </c>
      <c r="AD17" s="33">
        <v>0</v>
      </c>
      <c r="AE17" s="29">
        <f t="shared" si="6"/>
        <v>1</v>
      </c>
      <c r="AF17" s="35">
        <v>1.2</v>
      </c>
      <c r="AG17" s="31">
        <v>0.5</v>
      </c>
      <c r="AH17" s="37">
        <f t="shared" si="7"/>
        <v>30506.696069472</v>
      </c>
      <c r="AI17" s="39"/>
      <c r="AK17" s="32">
        <v>3831</v>
      </c>
      <c r="AL17" s="21">
        <v>1.03</v>
      </c>
      <c r="AM17" s="33">
        <v>1</v>
      </c>
      <c r="AN17" s="33">
        <v>1800</v>
      </c>
      <c r="AO17" s="34">
        <f t="shared" si="8"/>
        <v>5745.93</v>
      </c>
      <c r="AP17" s="35">
        <v>3.37</v>
      </c>
      <c r="AQ17" s="33">
        <v>2.17</v>
      </c>
      <c r="AR17" s="33">
        <v>0.96</v>
      </c>
      <c r="AS17" s="25">
        <f t="shared" si="9"/>
        <v>3.0832</v>
      </c>
      <c r="AT17" s="36">
        <v>1</v>
      </c>
      <c r="AU17" s="33">
        <v>0</v>
      </c>
      <c r="AV17" s="33">
        <v>0</v>
      </c>
      <c r="AW17" s="29">
        <f t="shared" si="10"/>
        <v>1</v>
      </c>
      <c r="AX17" s="35">
        <v>1.2</v>
      </c>
      <c r="AY17" s="31">
        <v>0.5</v>
      </c>
      <c r="AZ17" s="37">
        <f t="shared" si="11"/>
        <v>35821.451482272</v>
      </c>
      <c r="BA17" s="39"/>
    </row>
    <row r="18" customHeight="1" spans="1:53">
      <c r="A18" s="32">
        <v>3831</v>
      </c>
      <c r="B18" s="21">
        <v>1.03</v>
      </c>
      <c r="C18" s="33">
        <v>1</v>
      </c>
      <c r="D18" s="33">
        <v>0</v>
      </c>
      <c r="E18" s="34">
        <f t="shared" si="0"/>
        <v>3945.93</v>
      </c>
      <c r="F18" s="35">
        <v>2.87</v>
      </c>
      <c r="G18" s="33">
        <v>2.17</v>
      </c>
      <c r="H18" s="33">
        <v>0.96</v>
      </c>
      <c r="I18" s="25">
        <f t="shared" si="1"/>
        <v>3.0832</v>
      </c>
      <c r="J18" s="36">
        <v>1</v>
      </c>
      <c r="K18" s="33">
        <v>0</v>
      </c>
      <c r="L18" s="33">
        <v>0</v>
      </c>
      <c r="M18" s="29">
        <f t="shared" si="2"/>
        <v>1</v>
      </c>
      <c r="N18" s="35">
        <v>1.2</v>
      </c>
      <c r="O18" s="31">
        <v>0.5</v>
      </c>
      <c r="P18" s="37">
        <f t="shared" si="3"/>
        <v>20950.009349472</v>
      </c>
      <c r="Q18" s="39"/>
      <c r="S18" s="32">
        <v>3831</v>
      </c>
      <c r="T18" s="21">
        <v>1.03</v>
      </c>
      <c r="U18" s="33">
        <v>1</v>
      </c>
      <c r="V18" s="33">
        <v>1800</v>
      </c>
      <c r="W18" s="34">
        <f t="shared" si="4"/>
        <v>5745.93</v>
      </c>
      <c r="X18" s="35">
        <v>2.87</v>
      </c>
      <c r="Y18" s="33">
        <v>2.17</v>
      </c>
      <c r="Z18" s="33">
        <v>0.96</v>
      </c>
      <c r="AA18" s="25">
        <f t="shared" si="5"/>
        <v>3.0832</v>
      </c>
      <c r="AB18" s="36">
        <v>1</v>
      </c>
      <c r="AC18" s="33">
        <v>0</v>
      </c>
      <c r="AD18" s="33">
        <v>0</v>
      </c>
      <c r="AE18" s="29">
        <f t="shared" si="6"/>
        <v>1</v>
      </c>
      <c r="AF18" s="35">
        <v>1.2</v>
      </c>
      <c r="AG18" s="31">
        <v>0.5</v>
      </c>
      <c r="AH18" s="37">
        <f t="shared" si="7"/>
        <v>30506.696069472</v>
      </c>
      <c r="AI18" s="39"/>
      <c r="AK18" s="32">
        <v>3831</v>
      </c>
      <c r="AL18" s="21">
        <v>1.03</v>
      </c>
      <c r="AM18" s="33">
        <v>1</v>
      </c>
      <c r="AN18" s="33">
        <v>1800</v>
      </c>
      <c r="AO18" s="34">
        <f t="shared" si="8"/>
        <v>5745.93</v>
      </c>
      <c r="AP18" s="35">
        <v>3.37</v>
      </c>
      <c r="AQ18" s="33">
        <v>2.17</v>
      </c>
      <c r="AR18" s="33">
        <v>0.96</v>
      </c>
      <c r="AS18" s="25">
        <f t="shared" si="9"/>
        <v>3.0832</v>
      </c>
      <c r="AT18" s="36">
        <v>1</v>
      </c>
      <c r="AU18" s="33">
        <v>0</v>
      </c>
      <c r="AV18" s="33">
        <v>0</v>
      </c>
      <c r="AW18" s="29">
        <f t="shared" si="10"/>
        <v>1</v>
      </c>
      <c r="AX18" s="35">
        <v>1.2</v>
      </c>
      <c r="AY18" s="31">
        <v>0.5</v>
      </c>
      <c r="AZ18" s="37">
        <f t="shared" si="11"/>
        <v>35821.451482272</v>
      </c>
      <c r="BA18" s="39"/>
    </row>
    <row r="19" customHeight="1" spans="1:53">
      <c r="A19" s="32">
        <v>3831</v>
      </c>
      <c r="B19" s="21">
        <v>1.03</v>
      </c>
      <c r="C19" s="33">
        <v>1</v>
      </c>
      <c r="D19" s="33">
        <v>0</v>
      </c>
      <c r="E19" s="34">
        <f t="shared" si="0"/>
        <v>3945.93</v>
      </c>
      <c r="F19" s="35">
        <v>2.87</v>
      </c>
      <c r="G19" s="33">
        <v>2.17</v>
      </c>
      <c r="H19" s="33">
        <v>0.96</v>
      </c>
      <c r="I19" s="25">
        <f t="shared" si="1"/>
        <v>3.0832</v>
      </c>
      <c r="J19" s="36">
        <v>1</v>
      </c>
      <c r="K19" s="33">
        <v>0</v>
      </c>
      <c r="L19" s="33">
        <v>0</v>
      </c>
      <c r="M19" s="29">
        <f t="shared" si="2"/>
        <v>1</v>
      </c>
      <c r="N19" s="35">
        <v>1.2</v>
      </c>
      <c r="O19" s="31">
        <v>0.5</v>
      </c>
      <c r="P19" s="37">
        <f t="shared" si="3"/>
        <v>20950.009349472</v>
      </c>
      <c r="Q19" s="39"/>
      <c r="S19" s="32">
        <v>3831</v>
      </c>
      <c r="T19" s="21">
        <v>1.03</v>
      </c>
      <c r="U19" s="33">
        <v>1</v>
      </c>
      <c r="V19" s="33">
        <v>1800</v>
      </c>
      <c r="W19" s="34">
        <f t="shared" si="4"/>
        <v>5745.93</v>
      </c>
      <c r="X19" s="35">
        <v>2.87</v>
      </c>
      <c r="Y19" s="33">
        <v>2.17</v>
      </c>
      <c r="Z19" s="33">
        <v>0.96</v>
      </c>
      <c r="AA19" s="25">
        <f t="shared" si="5"/>
        <v>3.0832</v>
      </c>
      <c r="AB19" s="36">
        <v>1</v>
      </c>
      <c r="AC19" s="33">
        <v>0</v>
      </c>
      <c r="AD19" s="33">
        <v>0</v>
      </c>
      <c r="AE19" s="29">
        <f t="shared" si="6"/>
        <v>1</v>
      </c>
      <c r="AF19" s="35">
        <v>1.2</v>
      </c>
      <c r="AG19" s="31">
        <v>0.5</v>
      </c>
      <c r="AH19" s="37">
        <f t="shared" si="7"/>
        <v>30506.696069472</v>
      </c>
      <c r="AI19" s="39"/>
      <c r="AK19" s="32">
        <v>3831</v>
      </c>
      <c r="AL19" s="21">
        <v>1.03</v>
      </c>
      <c r="AM19" s="33">
        <v>1</v>
      </c>
      <c r="AN19" s="33">
        <v>1800</v>
      </c>
      <c r="AO19" s="34">
        <f t="shared" si="8"/>
        <v>5745.93</v>
      </c>
      <c r="AP19" s="35">
        <v>3.37</v>
      </c>
      <c r="AQ19" s="33">
        <v>2.17</v>
      </c>
      <c r="AR19" s="33">
        <v>0.96</v>
      </c>
      <c r="AS19" s="25">
        <f t="shared" si="9"/>
        <v>3.0832</v>
      </c>
      <c r="AT19" s="36">
        <v>1</v>
      </c>
      <c r="AU19" s="33">
        <v>0</v>
      </c>
      <c r="AV19" s="33">
        <v>0</v>
      </c>
      <c r="AW19" s="29">
        <f t="shared" si="10"/>
        <v>1</v>
      </c>
      <c r="AX19" s="35">
        <v>1.2</v>
      </c>
      <c r="AY19" s="31">
        <v>0.5</v>
      </c>
      <c r="AZ19" s="37">
        <f t="shared" si="11"/>
        <v>35821.451482272</v>
      </c>
      <c r="BA19" s="39"/>
    </row>
    <row r="20" customHeight="1" spans="1:53">
      <c r="A20" s="32">
        <v>3831</v>
      </c>
      <c r="B20" s="21">
        <v>1.03</v>
      </c>
      <c r="C20" s="33">
        <v>1</v>
      </c>
      <c r="D20" s="33">
        <v>0</v>
      </c>
      <c r="E20" s="34">
        <f t="shared" si="0"/>
        <v>3945.93</v>
      </c>
      <c r="F20" s="35">
        <v>2.87</v>
      </c>
      <c r="G20" s="33">
        <v>2.17</v>
      </c>
      <c r="H20" s="33">
        <v>0.96</v>
      </c>
      <c r="I20" s="25">
        <f t="shared" si="1"/>
        <v>3.0832</v>
      </c>
      <c r="J20" s="36">
        <v>1</v>
      </c>
      <c r="K20" s="33">
        <v>0</v>
      </c>
      <c r="L20" s="33">
        <v>0</v>
      </c>
      <c r="M20" s="29">
        <f t="shared" si="2"/>
        <v>1</v>
      </c>
      <c r="N20" s="35">
        <v>1.2</v>
      </c>
      <c r="O20" s="31">
        <v>0.5</v>
      </c>
      <c r="P20" s="37">
        <f t="shared" si="3"/>
        <v>20950.009349472</v>
      </c>
      <c r="Q20" s="39"/>
      <c r="S20" s="32">
        <v>3831</v>
      </c>
      <c r="T20" s="21">
        <v>1.03</v>
      </c>
      <c r="U20" s="33">
        <v>1</v>
      </c>
      <c r="V20" s="33">
        <v>1800</v>
      </c>
      <c r="W20" s="34">
        <f t="shared" si="4"/>
        <v>5745.93</v>
      </c>
      <c r="X20" s="35">
        <v>2.87</v>
      </c>
      <c r="Y20" s="33">
        <v>2.17</v>
      </c>
      <c r="Z20" s="33">
        <v>0.96</v>
      </c>
      <c r="AA20" s="25">
        <f t="shared" si="5"/>
        <v>3.0832</v>
      </c>
      <c r="AB20" s="36">
        <v>1</v>
      </c>
      <c r="AC20" s="33">
        <v>0</v>
      </c>
      <c r="AD20" s="33">
        <v>0</v>
      </c>
      <c r="AE20" s="29">
        <f t="shared" si="6"/>
        <v>1</v>
      </c>
      <c r="AF20" s="35">
        <v>1.2</v>
      </c>
      <c r="AG20" s="31">
        <v>0.5</v>
      </c>
      <c r="AH20" s="37">
        <f t="shared" si="7"/>
        <v>30506.696069472</v>
      </c>
      <c r="AI20" s="39"/>
      <c r="AK20" s="32">
        <v>3831</v>
      </c>
      <c r="AL20" s="21">
        <v>1.03</v>
      </c>
      <c r="AM20" s="33">
        <v>1</v>
      </c>
      <c r="AN20" s="33">
        <v>1800</v>
      </c>
      <c r="AO20" s="34">
        <f t="shared" si="8"/>
        <v>5745.93</v>
      </c>
      <c r="AP20" s="35">
        <v>3.37</v>
      </c>
      <c r="AQ20" s="33">
        <v>2.17</v>
      </c>
      <c r="AR20" s="33">
        <v>0.96</v>
      </c>
      <c r="AS20" s="25">
        <f t="shared" si="9"/>
        <v>3.0832</v>
      </c>
      <c r="AT20" s="36">
        <v>1</v>
      </c>
      <c r="AU20" s="33">
        <v>0</v>
      </c>
      <c r="AV20" s="33">
        <v>0</v>
      </c>
      <c r="AW20" s="29">
        <f t="shared" si="10"/>
        <v>1</v>
      </c>
      <c r="AX20" s="35">
        <v>1.2</v>
      </c>
      <c r="AY20" s="31">
        <v>0.5</v>
      </c>
      <c r="AZ20" s="37">
        <f t="shared" si="11"/>
        <v>35821.451482272</v>
      </c>
      <c r="BA20" s="39"/>
    </row>
    <row r="21" customHeight="1" spans="1:53">
      <c r="A21" s="32">
        <v>3831</v>
      </c>
      <c r="B21" s="21">
        <v>1.03</v>
      </c>
      <c r="C21" s="33">
        <v>1</v>
      </c>
      <c r="D21" s="33">
        <v>0</v>
      </c>
      <c r="E21" s="34">
        <f t="shared" si="0"/>
        <v>3945.93</v>
      </c>
      <c r="F21" s="35">
        <v>2.87</v>
      </c>
      <c r="G21" s="33">
        <v>2.17</v>
      </c>
      <c r="H21" s="33">
        <v>0.96</v>
      </c>
      <c r="I21" s="25">
        <f t="shared" si="1"/>
        <v>3.0832</v>
      </c>
      <c r="J21" s="36">
        <v>1</v>
      </c>
      <c r="K21" s="33">
        <v>0</v>
      </c>
      <c r="L21" s="33">
        <v>0</v>
      </c>
      <c r="M21" s="29">
        <f t="shared" si="2"/>
        <v>1</v>
      </c>
      <c r="N21" s="35">
        <v>1.2</v>
      </c>
      <c r="O21" s="31">
        <v>0.5</v>
      </c>
      <c r="P21" s="37">
        <f t="shared" si="3"/>
        <v>20950.009349472</v>
      </c>
      <c r="Q21" s="39"/>
      <c r="S21" s="32">
        <v>3831</v>
      </c>
      <c r="T21" s="21">
        <v>1.03</v>
      </c>
      <c r="U21" s="33">
        <v>1</v>
      </c>
      <c r="V21" s="33">
        <v>1800</v>
      </c>
      <c r="W21" s="34">
        <f t="shared" si="4"/>
        <v>5745.93</v>
      </c>
      <c r="X21" s="35">
        <v>2.87</v>
      </c>
      <c r="Y21" s="33">
        <v>2.17</v>
      </c>
      <c r="Z21" s="33">
        <v>0.96</v>
      </c>
      <c r="AA21" s="25">
        <f t="shared" si="5"/>
        <v>3.0832</v>
      </c>
      <c r="AB21" s="36">
        <v>1</v>
      </c>
      <c r="AC21" s="33">
        <v>0</v>
      </c>
      <c r="AD21" s="33">
        <v>0</v>
      </c>
      <c r="AE21" s="29">
        <f t="shared" si="6"/>
        <v>1</v>
      </c>
      <c r="AF21" s="35">
        <v>1.2</v>
      </c>
      <c r="AG21" s="31">
        <v>0.5</v>
      </c>
      <c r="AH21" s="37">
        <f t="shared" si="7"/>
        <v>30506.696069472</v>
      </c>
      <c r="AI21" s="39"/>
      <c r="AK21" s="32">
        <v>3831</v>
      </c>
      <c r="AL21" s="21">
        <v>1.03</v>
      </c>
      <c r="AM21" s="33">
        <v>1</v>
      </c>
      <c r="AN21" s="33">
        <v>1800</v>
      </c>
      <c r="AO21" s="34">
        <f t="shared" si="8"/>
        <v>5745.93</v>
      </c>
      <c r="AP21" s="35">
        <v>3.37</v>
      </c>
      <c r="AQ21" s="33">
        <v>2.17</v>
      </c>
      <c r="AR21" s="33">
        <v>0.96</v>
      </c>
      <c r="AS21" s="25">
        <f t="shared" si="9"/>
        <v>3.0832</v>
      </c>
      <c r="AT21" s="36">
        <v>1</v>
      </c>
      <c r="AU21" s="33">
        <v>0</v>
      </c>
      <c r="AV21" s="33">
        <v>0</v>
      </c>
      <c r="AW21" s="29">
        <f t="shared" si="10"/>
        <v>1</v>
      </c>
      <c r="AX21" s="35">
        <v>1.2</v>
      </c>
      <c r="AY21" s="31">
        <v>0.5</v>
      </c>
      <c r="AZ21" s="37">
        <f t="shared" si="11"/>
        <v>35821.451482272</v>
      </c>
      <c r="BA21" s="39"/>
    </row>
    <row r="22" customHeight="1" spans="1:53">
      <c r="A22" s="32">
        <v>3831</v>
      </c>
      <c r="B22" s="21">
        <v>1.03</v>
      </c>
      <c r="C22" s="33">
        <v>1</v>
      </c>
      <c r="D22" s="33">
        <v>0</v>
      </c>
      <c r="E22" s="34">
        <f t="shared" si="0"/>
        <v>3945.93</v>
      </c>
      <c r="F22" s="35">
        <v>2.87</v>
      </c>
      <c r="G22" s="33">
        <v>2.17</v>
      </c>
      <c r="H22" s="33">
        <v>0.96</v>
      </c>
      <c r="I22" s="25">
        <f t="shared" si="1"/>
        <v>3.0832</v>
      </c>
      <c r="J22" s="36">
        <v>1</v>
      </c>
      <c r="K22" s="33">
        <v>0</v>
      </c>
      <c r="L22" s="33">
        <v>0</v>
      </c>
      <c r="M22" s="29">
        <f t="shared" si="2"/>
        <v>1</v>
      </c>
      <c r="N22" s="35">
        <v>1.2</v>
      </c>
      <c r="O22" s="31">
        <v>0.5</v>
      </c>
      <c r="P22" s="37">
        <f t="shared" si="3"/>
        <v>20950.009349472</v>
      </c>
      <c r="Q22" s="39"/>
      <c r="S22" s="32">
        <v>3831</v>
      </c>
      <c r="T22" s="21">
        <v>1.03</v>
      </c>
      <c r="U22" s="33">
        <v>1</v>
      </c>
      <c r="V22" s="33">
        <v>1800</v>
      </c>
      <c r="W22" s="34">
        <f t="shared" si="4"/>
        <v>5745.93</v>
      </c>
      <c r="X22" s="35">
        <v>2.87</v>
      </c>
      <c r="Y22" s="33">
        <v>2.17</v>
      </c>
      <c r="Z22" s="33">
        <v>0.96</v>
      </c>
      <c r="AA22" s="25">
        <f t="shared" si="5"/>
        <v>3.0832</v>
      </c>
      <c r="AB22" s="36">
        <v>1</v>
      </c>
      <c r="AC22" s="33">
        <v>0</v>
      </c>
      <c r="AD22" s="33">
        <v>0</v>
      </c>
      <c r="AE22" s="29">
        <f t="shared" si="6"/>
        <v>1</v>
      </c>
      <c r="AF22" s="35">
        <v>1.2</v>
      </c>
      <c r="AG22" s="31">
        <v>0.5</v>
      </c>
      <c r="AH22" s="37">
        <f t="shared" si="7"/>
        <v>30506.696069472</v>
      </c>
      <c r="AI22" s="39"/>
      <c r="AK22" s="32">
        <v>3831</v>
      </c>
      <c r="AL22" s="21">
        <v>1.03</v>
      </c>
      <c r="AM22" s="33">
        <v>1</v>
      </c>
      <c r="AN22" s="33">
        <v>1800</v>
      </c>
      <c r="AO22" s="34">
        <f t="shared" si="8"/>
        <v>5745.93</v>
      </c>
      <c r="AP22" s="35">
        <v>3.37</v>
      </c>
      <c r="AQ22" s="33">
        <v>2.17</v>
      </c>
      <c r="AR22" s="33">
        <v>0.96</v>
      </c>
      <c r="AS22" s="25">
        <f t="shared" si="9"/>
        <v>3.0832</v>
      </c>
      <c r="AT22" s="36">
        <v>1</v>
      </c>
      <c r="AU22" s="33">
        <v>0</v>
      </c>
      <c r="AV22" s="33">
        <v>0</v>
      </c>
      <c r="AW22" s="29">
        <f t="shared" si="10"/>
        <v>1</v>
      </c>
      <c r="AX22" s="35">
        <v>1.2</v>
      </c>
      <c r="AY22" s="31">
        <v>0.5</v>
      </c>
      <c r="AZ22" s="37">
        <f t="shared" si="11"/>
        <v>35821.451482272</v>
      </c>
      <c r="BA22" s="39"/>
    </row>
    <row r="23" customHeight="1" spans="1:53">
      <c r="A23" s="32">
        <v>3831</v>
      </c>
      <c r="B23" s="21">
        <v>1.03</v>
      </c>
      <c r="C23" s="33">
        <v>1</v>
      </c>
      <c r="D23" s="33">
        <v>0</v>
      </c>
      <c r="E23" s="34">
        <f t="shared" si="0"/>
        <v>3945.93</v>
      </c>
      <c r="F23" s="35">
        <v>2.87</v>
      </c>
      <c r="G23" s="33">
        <v>2.17</v>
      </c>
      <c r="H23" s="33">
        <v>0.96</v>
      </c>
      <c r="I23" s="25">
        <f t="shared" si="1"/>
        <v>3.0832</v>
      </c>
      <c r="J23" s="36">
        <v>1</v>
      </c>
      <c r="K23" s="33">
        <v>0</v>
      </c>
      <c r="L23" s="33">
        <v>0</v>
      </c>
      <c r="M23" s="29">
        <f t="shared" si="2"/>
        <v>1</v>
      </c>
      <c r="N23" s="35">
        <v>1.2</v>
      </c>
      <c r="O23" s="31">
        <v>0.5</v>
      </c>
      <c r="P23" s="37">
        <f t="shared" si="3"/>
        <v>20950.009349472</v>
      </c>
      <c r="Q23" s="39"/>
      <c r="S23" s="32">
        <v>3831</v>
      </c>
      <c r="T23" s="21">
        <v>1.03</v>
      </c>
      <c r="U23" s="33">
        <v>1</v>
      </c>
      <c r="V23" s="33">
        <v>1800</v>
      </c>
      <c r="W23" s="34">
        <f t="shared" si="4"/>
        <v>5745.93</v>
      </c>
      <c r="X23" s="35">
        <v>2.87</v>
      </c>
      <c r="Y23" s="33">
        <v>2.17</v>
      </c>
      <c r="Z23" s="33">
        <v>0.96</v>
      </c>
      <c r="AA23" s="25">
        <f t="shared" si="5"/>
        <v>3.0832</v>
      </c>
      <c r="AB23" s="36">
        <v>1</v>
      </c>
      <c r="AC23" s="33">
        <v>0</v>
      </c>
      <c r="AD23" s="33">
        <v>0</v>
      </c>
      <c r="AE23" s="29">
        <f t="shared" si="6"/>
        <v>1</v>
      </c>
      <c r="AF23" s="35">
        <v>1.2</v>
      </c>
      <c r="AG23" s="31">
        <v>0.5</v>
      </c>
      <c r="AH23" s="37">
        <f t="shared" si="7"/>
        <v>30506.696069472</v>
      </c>
      <c r="AI23" s="39"/>
      <c r="AK23" s="32">
        <v>3831</v>
      </c>
      <c r="AL23" s="21">
        <v>1.03</v>
      </c>
      <c r="AM23" s="33">
        <v>1</v>
      </c>
      <c r="AN23" s="33">
        <v>1800</v>
      </c>
      <c r="AO23" s="34">
        <f t="shared" si="8"/>
        <v>5745.93</v>
      </c>
      <c r="AP23" s="35">
        <v>3.37</v>
      </c>
      <c r="AQ23" s="33">
        <v>2.17</v>
      </c>
      <c r="AR23" s="33">
        <v>0.96</v>
      </c>
      <c r="AS23" s="25">
        <f t="shared" si="9"/>
        <v>3.0832</v>
      </c>
      <c r="AT23" s="36">
        <v>1</v>
      </c>
      <c r="AU23" s="33">
        <v>0</v>
      </c>
      <c r="AV23" s="33">
        <v>0</v>
      </c>
      <c r="AW23" s="29">
        <f t="shared" si="10"/>
        <v>1</v>
      </c>
      <c r="AX23" s="35">
        <v>1.2</v>
      </c>
      <c r="AY23" s="31">
        <v>0.5</v>
      </c>
      <c r="AZ23" s="37">
        <f t="shared" si="11"/>
        <v>35821.451482272</v>
      </c>
      <c r="BA23" s="39"/>
    </row>
    <row r="24" customHeight="1" spans="1:53">
      <c r="A24" s="32">
        <v>3831</v>
      </c>
      <c r="B24" s="21">
        <v>2.17</v>
      </c>
      <c r="C24" s="33">
        <v>1</v>
      </c>
      <c r="D24" s="33">
        <v>0</v>
      </c>
      <c r="E24" s="34">
        <f t="shared" si="0"/>
        <v>8313.27</v>
      </c>
      <c r="F24" s="35">
        <v>2.87</v>
      </c>
      <c r="G24" s="33">
        <v>2.17</v>
      </c>
      <c r="H24" s="33">
        <v>0.96</v>
      </c>
      <c r="I24" s="25">
        <f t="shared" si="1"/>
        <v>3.0832</v>
      </c>
      <c r="J24" s="36">
        <v>1</v>
      </c>
      <c r="K24" s="33">
        <v>0</v>
      </c>
      <c r="L24" s="33">
        <v>0</v>
      </c>
      <c r="M24" s="29">
        <f t="shared" si="2"/>
        <v>1</v>
      </c>
      <c r="N24" s="35">
        <v>1.2</v>
      </c>
      <c r="O24" s="31">
        <v>0.5</v>
      </c>
      <c r="P24" s="37">
        <f t="shared" si="3"/>
        <v>44137.398338208</v>
      </c>
      <c r="Q24" s="39"/>
      <c r="S24" s="32">
        <v>3831</v>
      </c>
      <c r="T24" s="21">
        <v>2.17</v>
      </c>
      <c r="U24" s="33">
        <v>1</v>
      </c>
      <c r="V24" s="33">
        <v>0</v>
      </c>
      <c r="W24" s="34">
        <f t="shared" si="4"/>
        <v>8313.27</v>
      </c>
      <c r="X24" s="35">
        <v>2.87</v>
      </c>
      <c r="Y24" s="33">
        <v>2.17</v>
      </c>
      <c r="Z24" s="33">
        <v>0.96</v>
      </c>
      <c r="AA24" s="25">
        <f t="shared" si="5"/>
        <v>3.0832</v>
      </c>
      <c r="AB24" s="36">
        <v>1</v>
      </c>
      <c r="AC24" s="33">
        <v>0</v>
      </c>
      <c r="AD24" s="33">
        <v>0</v>
      </c>
      <c r="AE24" s="29">
        <f t="shared" si="6"/>
        <v>1</v>
      </c>
      <c r="AF24" s="35">
        <v>1.2</v>
      </c>
      <c r="AG24" s="31">
        <v>0.5</v>
      </c>
      <c r="AH24" s="37">
        <f t="shared" si="7"/>
        <v>44137.398338208</v>
      </c>
      <c r="AI24" s="39"/>
      <c r="AK24" s="32">
        <v>3831</v>
      </c>
      <c r="AL24" s="21">
        <v>2.17</v>
      </c>
      <c r="AM24" s="33">
        <v>1</v>
      </c>
      <c r="AN24" s="33">
        <v>0</v>
      </c>
      <c r="AO24" s="34">
        <f t="shared" si="8"/>
        <v>8313.27</v>
      </c>
      <c r="AP24" s="35">
        <v>3.37</v>
      </c>
      <c r="AQ24" s="33">
        <v>2.17</v>
      </c>
      <c r="AR24" s="33">
        <v>0.96</v>
      </c>
      <c r="AS24" s="25">
        <f t="shared" si="9"/>
        <v>3.0832</v>
      </c>
      <c r="AT24" s="36">
        <v>1</v>
      </c>
      <c r="AU24" s="33">
        <v>0</v>
      </c>
      <c r="AV24" s="33">
        <v>0</v>
      </c>
      <c r="AW24" s="29">
        <f t="shared" si="10"/>
        <v>1</v>
      </c>
      <c r="AX24" s="35">
        <v>1.2</v>
      </c>
      <c r="AY24" s="31">
        <v>0.5</v>
      </c>
      <c r="AZ24" s="37">
        <f t="shared" si="11"/>
        <v>51826.840557408</v>
      </c>
      <c r="BA24" s="39"/>
    </row>
    <row r="25" customHeight="1" spans="1:53">
      <c r="A25" s="32">
        <v>3831</v>
      </c>
      <c r="B25" s="21">
        <v>2.17</v>
      </c>
      <c r="C25" s="33">
        <v>1</v>
      </c>
      <c r="D25" s="33">
        <v>0</v>
      </c>
      <c r="E25" s="34">
        <f t="shared" si="0"/>
        <v>8313.27</v>
      </c>
      <c r="F25" s="35">
        <v>2.87</v>
      </c>
      <c r="G25" s="33">
        <v>2.17</v>
      </c>
      <c r="H25" s="33">
        <v>0.96</v>
      </c>
      <c r="I25" s="25">
        <f t="shared" si="1"/>
        <v>3.0832</v>
      </c>
      <c r="J25" s="36">
        <v>1</v>
      </c>
      <c r="K25" s="33">
        <v>0</v>
      </c>
      <c r="L25" s="33">
        <v>0</v>
      </c>
      <c r="M25" s="29">
        <f t="shared" si="2"/>
        <v>1</v>
      </c>
      <c r="N25" s="35">
        <v>1.2</v>
      </c>
      <c r="O25" s="31">
        <v>0.5</v>
      </c>
      <c r="P25" s="37">
        <f t="shared" si="3"/>
        <v>44137.398338208</v>
      </c>
      <c r="Q25" s="39"/>
      <c r="S25" s="32">
        <v>3831</v>
      </c>
      <c r="T25" s="21">
        <v>2.17</v>
      </c>
      <c r="U25" s="33">
        <v>1</v>
      </c>
      <c r="V25" s="33">
        <v>0</v>
      </c>
      <c r="W25" s="34">
        <f t="shared" si="4"/>
        <v>8313.27</v>
      </c>
      <c r="X25" s="35">
        <v>2.87</v>
      </c>
      <c r="Y25" s="33">
        <v>2.17</v>
      </c>
      <c r="Z25" s="33">
        <v>0.96</v>
      </c>
      <c r="AA25" s="25">
        <f t="shared" si="5"/>
        <v>3.0832</v>
      </c>
      <c r="AB25" s="36">
        <v>1</v>
      </c>
      <c r="AC25" s="33">
        <v>0</v>
      </c>
      <c r="AD25" s="33">
        <v>0</v>
      </c>
      <c r="AE25" s="29">
        <f t="shared" si="6"/>
        <v>1</v>
      </c>
      <c r="AF25" s="35">
        <v>1.2</v>
      </c>
      <c r="AG25" s="31">
        <v>0.5</v>
      </c>
      <c r="AH25" s="37">
        <f t="shared" si="7"/>
        <v>44137.398338208</v>
      </c>
      <c r="AI25" s="39"/>
      <c r="AK25" s="32">
        <v>3831</v>
      </c>
      <c r="AL25" s="21">
        <v>2.17</v>
      </c>
      <c r="AM25" s="33">
        <v>1</v>
      </c>
      <c r="AN25" s="33">
        <v>0</v>
      </c>
      <c r="AO25" s="34">
        <f t="shared" si="8"/>
        <v>8313.27</v>
      </c>
      <c r="AP25" s="35">
        <v>3.37</v>
      </c>
      <c r="AQ25" s="33">
        <v>2.17</v>
      </c>
      <c r="AR25" s="33">
        <v>0.96</v>
      </c>
      <c r="AS25" s="25">
        <f t="shared" si="9"/>
        <v>3.0832</v>
      </c>
      <c r="AT25" s="36">
        <v>1</v>
      </c>
      <c r="AU25" s="33">
        <v>0</v>
      </c>
      <c r="AV25" s="33">
        <v>0</v>
      </c>
      <c r="AW25" s="29">
        <f t="shared" si="10"/>
        <v>1</v>
      </c>
      <c r="AX25" s="35">
        <v>1.2</v>
      </c>
      <c r="AY25" s="31">
        <v>0.5</v>
      </c>
      <c r="AZ25" s="37">
        <f t="shared" si="11"/>
        <v>51826.840557408</v>
      </c>
      <c r="BA25" s="39"/>
    </row>
    <row r="26" customHeight="1" spans="1:53">
      <c r="A26" s="32">
        <v>3831</v>
      </c>
      <c r="B26" s="21">
        <v>2.17</v>
      </c>
      <c r="C26" s="33">
        <v>1</v>
      </c>
      <c r="D26" s="33">
        <v>0</v>
      </c>
      <c r="E26" s="34">
        <f t="shared" si="0"/>
        <v>8313.27</v>
      </c>
      <c r="F26" s="35">
        <v>2.87</v>
      </c>
      <c r="G26" s="33">
        <v>2.17</v>
      </c>
      <c r="H26" s="33">
        <v>0.96</v>
      </c>
      <c r="I26" s="25">
        <f t="shared" si="1"/>
        <v>3.0832</v>
      </c>
      <c r="J26" s="36">
        <v>1</v>
      </c>
      <c r="K26" s="33">
        <v>0</v>
      </c>
      <c r="L26" s="33">
        <v>0</v>
      </c>
      <c r="M26" s="29">
        <f t="shared" si="2"/>
        <v>1</v>
      </c>
      <c r="N26" s="35">
        <v>1.2</v>
      </c>
      <c r="O26" s="31">
        <v>0.5</v>
      </c>
      <c r="P26" s="37">
        <f t="shared" si="3"/>
        <v>44137.398338208</v>
      </c>
      <c r="Q26" s="39"/>
      <c r="S26" s="32">
        <v>3831</v>
      </c>
      <c r="T26" s="21">
        <v>2.17</v>
      </c>
      <c r="U26" s="33">
        <v>1</v>
      </c>
      <c r="V26" s="33">
        <v>0</v>
      </c>
      <c r="W26" s="34">
        <f t="shared" si="4"/>
        <v>8313.27</v>
      </c>
      <c r="X26" s="35">
        <v>2.87</v>
      </c>
      <c r="Y26" s="33">
        <v>2.17</v>
      </c>
      <c r="Z26" s="33">
        <v>0.96</v>
      </c>
      <c r="AA26" s="25">
        <f t="shared" si="5"/>
        <v>3.0832</v>
      </c>
      <c r="AB26" s="36">
        <v>1</v>
      </c>
      <c r="AC26" s="33">
        <v>0</v>
      </c>
      <c r="AD26" s="33">
        <v>0</v>
      </c>
      <c r="AE26" s="29">
        <f t="shared" si="6"/>
        <v>1</v>
      </c>
      <c r="AF26" s="35">
        <v>1.2</v>
      </c>
      <c r="AG26" s="31">
        <v>0.5</v>
      </c>
      <c r="AH26" s="37">
        <f t="shared" si="7"/>
        <v>44137.398338208</v>
      </c>
      <c r="AI26" s="39"/>
      <c r="AK26" s="32">
        <v>3831</v>
      </c>
      <c r="AL26" s="21">
        <v>2.17</v>
      </c>
      <c r="AM26" s="33">
        <v>1</v>
      </c>
      <c r="AN26" s="33">
        <v>0</v>
      </c>
      <c r="AO26" s="34">
        <f t="shared" si="8"/>
        <v>8313.27</v>
      </c>
      <c r="AP26" s="35">
        <v>3.37</v>
      </c>
      <c r="AQ26" s="33">
        <v>2.17</v>
      </c>
      <c r="AR26" s="33">
        <v>0.96</v>
      </c>
      <c r="AS26" s="25">
        <f t="shared" si="9"/>
        <v>3.0832</v>
      </c>
      <c r="AT26" s="36">
        <v>1</v>
      </c>
      <c r="AU26" s="33">
        <v>0</v>
      </c>
      <c r="AV26" s="33">
        <v>0</v>
      </c>
      <c r="AW26" s="29">
        <f t="shared" si="10"/>
        <v>1</v>
      </c>
      <c r="AX26" s="35">
        <v>1.2</v>
      </c>
      <c r="AY26" s="31">
        <v>0.5</v>
      </c>
      <c r="AZ26" s="37">
        <f t="shared" si="11"/>
        <v>51826.840557408</v>
      </c>
      <c r="BA26" s="39"/>
    </row>
    <row r="27" customHeight="1" spans="1:53">
      <c r="A27" s="32">
        <v>3831</v>
      </c>
      <c r="B27" s="21">
        <v>2.17</v>
      </c>
      <c r="C27" s="33">
        <v>1</v>
      </c>
      <c r="D27" s="33">
        <v>0</v>
      </c>
      <c r="E27" s="34">
        <f t="shared" si="0"/>
        <v>8313.27</v>
      </c>
      <c r="F27" s="35">
        <v>2.87</v>
      </c>
      <c r="G27" s="33">
        <v>2.17</v>
      </c>
      <c r="H27" s="33">
        <v>0.96</v>
      </c>
      <c r="I27" s="25">
        <f t="shared" si="1"/>
        <v>3.0832</v>
      </c>
      <c r="J27" s="36">
        <v>1</v>
      </c>
      <c r="K27" s="33">
        <v>0</v>
      </c>
      <c r="L27" s="33">
        <v>0</v>
      </c>
      <c r="M27" s="29">
        <f t="shared" si="2"/>
        <v>1</v>
      </c>
      <c r="N27" s="35">
        <v>1.2</v>
      </c>
      <c r="O27" s="31">
        <v>0.5</v>
      </c>
      <c r="P27" s="37">
        <f t="shared" si="3"/>
        <v>44137.398338208</v>
      </c>
      <c r="Q27" s="39"/>
      <c r="S27" s="32">
        <v>3831</v>
      </c>
      <c r="T27" s="21">
        <v>2.17</v>
      </c>
      <c r="U27" s="33">
        <v>1</v>
      </c>
      <c r="V27" s="33">
        <v>0</v>
      </c>
      <c r="W27" s="34">
        <f t="shared" si="4"/>
        <v>8313.27</v>
      </c>
      <c r="X27" s="35">
        <v>2.87</v>
      </c>
      <c r="Y27" s="33">
        <v>2.17</v>
      </c>
      <c r="Z27" s="33">
        <v>0.96</v>
      </c>
      <c r="AA27" s="25">
        <f t="shared" si="5"/>
        <v>3.0832</v>
      </c>
      <c r="AB27" s="36">
        <v>1</v>
      </c>
      <c r="AC27" s="33">
        <v>0</v>
      </c>
      <c r="AD27" s="33">
        <v>0</v>
      </c>
      <c r="AE27" s="29">
        <f t="shared" si="6"/>
        <v>1</v>
      </c>
      <c r="AF27" s="35">
        <v>1.2</v>
      </c>
      <c r="AG27" s="31">
        <v>0.5</v>
      </c>
      <c r="AH27" s="37">
        <f t="shared" si="7"/>
        <v>44137.398338208</v>
      </c>
      <c r="AI27" s="39"/>
      <c r="AK27" s="32">
        <v>3831</v>
      </c>
      <c r="AL27" s="21">
        <v>2.17</v>
      </c>
      <c r="AM27" s="33">
        <v>1</v>
      </c>
      <c r="AN27" s="33">
        <v>0</v>
      </c>
      <c r="AO27" s="34">
        <f t="shared" si="8"/>
        <v>8313.27</v>
      </c>
      <c r="AP27" s="35">
        <v>3.37</v>
      </c>
      <c r="AQ27" s="33">
        <v>2.17</v>
      </c>
      <c r="AR27" s="33">
        <v>0.96</v>
      </c>
      <c r="AS27" s="25">
        <f t="shared" si="9"/>
        <v>3.0832</v>
      </c>
      <c r="AT27" s="36">
        <v>1</v>
      </c>
      <c r="AU27" s="33">
        <v>0</v>
      </c>
      <c r="AV27" s="33">
        <v>0</v>
      </c>
      <c r="AW27" s="29">
        <f t="shared" si="10"/>
        <v>1</v>
      </c>
      <c r="AX27" s="35">
        <v>1.2</v>
      </c>
      <c r="AY27" s="31">
        <v>0.5</v>
      </c>
      <c r="AZ27" s="37">
        <f t="shared" si="11"/>
        <v>51826.840557408</v>
      </c>
      <c r="BA27" s="39"/>
    </row>
    <row r="28" customHeight="1" spans="1:53">
      <c r="A28" s="32">
        <v>3831</v>
      </c>
      <c r="B28" s="21">
        <v>2.17</v>
      </c>
      <c r="C28" s="33">
        <v>1</v>
      </c>
      <c r="D28" s="33">
        <v>0</v>
      </c>
      <c r="E28" s="34">
        <f t="shared" si="0"/>
        <v>8313.27</v>
      </c>
      <c r="F28" s="35">
        <v>2.87</v>
      </c>
      <c r="G28" s="33">
        <v>2.17</v>
      </c>
      <c r="H28" s="33">
        <v>0.96</v>
      </c>
      <c r="I28" s="25">
        <f t="shared" si="1"/>
        <v>3.0832</v>
      </c>
      <c r="J28" s="36">
        <v>1</v>
      </c>
      <c r="K28" s="33">
        <v>0</v>
      </c>
      <c r="L28" s="33">
        <v>0</v>
      </c>
      <c r="M28" s="29">
        <f t="shared" si="2"/>
        <v>1</v>
      </c>
      <c r="N28" s="35">
        <v>1.2</v>
      </c>
      <c r="O28" s="31">
        <v>0.5</v>
      </c>
      <c r="P28" s="37">
        <f t="shared" si="3"/>
        <v>44137.398338208</v>
      </c>
      <c r="Q28" s="39"/>
      <c r="S28" s="32">
        <v>3831</v>
      </c>
      <c r="T28" s="21">
        <v>2.17</v>
      </c>
      <c r="U28" s="33">
        <v>1</v>
      </c>
      <c r="V28" s="33">
        <v>0</v>
      </c>
      <c r="W28" s="34">
        <f t="shared" si="4"/>
        <v>8313.27</v>
      </c>
      <c r="X28" s="35">
        <v>2.87</v>
      </c>
      <c r="Y28" s="33">
        <v>2.17</v>
      </c>
      <c r="Z28" s="33">
        <v>0.96</v>
      </c>
      <c r="AA28" s="25">
        <f t="shared" si="5"/>
        <v>3.0832</v>
      </c>
      <c r="AB28" s="36">
        <v>1</v>
      </c>
      <c r="AC28" s="33">
        <v>0</v>
      </c>
      <c r="AD28" s="33">
        <v>0</v>
      </c>
      <c r="AE28" s="29">
        <f t="shared" si="6"/>
        <v>1</v>
      </c>
      <c r="AF28" s="35">
        <v>1.2</v>
      </c>
      <c r="AG28" s="31">
        <v>0.5</v>
      </c>
      <c r="AH28" s="37">
        <f t="shared" si="7"/>
        <v>44137.398338208</v>
      </c>
      <c r="AI28" s="39"/>
      <c r="AK28" s="32">
        <v>3831</v>
      </c>
      <c r="AL28" s="21">
        <v>2.17</v>
      </c>
      <c r="AM28" s="33">
        <v>1</v>
      </c>
      <c r="AN28" s="33">
        <v>0</v>
      </c>
      <c r="AO28" s="34">
        <f t="shared" si="8"/>
        <v>8313.27</v>
      </c>
      <c r="AP28" s="35">
        <v>3.37</v>
      </c>
      <c r="AQ28" s="33">
        <v>2.17</v>
      </c>
      <c r="AR28" s="33">
        <v>0.96</v>
      </c>
      <c r="AS28" s="25">
        <f t="shared" si="9"/>
        <v>3.0832</v>
      </c>
      <c r="AT28" s="36">
        <v>1</v>
      </c>
      <c r="AU28" s="33">
        <v>0</v>
      </c>
      <c r="AV28" s="33">
        <v>0</v>
      </c>
      <c r="AW28" s="29">
        <f t="shared" si="10"/>
        <v>1</v>
      </c>
      <c r="AX28" s="35">
        <v>1.2</v>
      </c>
      <c r="AY28" s="31">
        <v>0.5</v>
      </c>
      <c r="AZ28" s="37">
        <f t="shared" si="11"/>
        <v>51826.840557408</v>
      </c>
      <c r="BA28" s="39"/>
    </row>
    <row r="29" customHeight="1" spans="1:53">
      <c r="A29" s="32">
        <v>3831</v>
      </c>
      <c r="B29" s="21">
        <v>2.17</v>
      </c>
      <c r="C29" s="33">
        <v>1</v>
      </c>
      <c r="D29" s="33">
        <v>0</v>
      </c>
      <c r="E29" s="34">
        <f t="shared" si="0"/>
        <v>8313.27</v>
      </c>
      <c r="F29" s="35">
        <v>2.87</v>
      </c>
      <c r="G29" s="33">
        <v>2.17</v>
      </c>
      <c r="H29" s="33">
        <v>0.96</v>
      </c>
      <c r="I29" s="25">
        <f t="shared" si="1"/>
        <v>3.0832</v>
      </c>
      <c r="J29" s="36">
        <v>1</v>
      </c>
      <c r="K29" s="33">
        <v>0</v>
      </c>
      <c r="L29" s="33">
        <v>0</v>
      </c>
      <c r="M29" s="29">
        <f t="shared" si="2"/>
        <v>1</v>
      </c>
      <c r="N29" s="35">
        <v>1.2</v>
      </c>
      <c r="O29" s="31">
        <v>0.5</v>
      </c>
      <c r="P29" s="37">
        <f t="shared" si="3"/>
        <v>44137.398338208</v>
      </c>
      <c r="Q29" s="39"/>
      <c r="S29" s="32">
        <v>3831</v>
      </c>
      <c r="T29" s="21">
        <v>2.17</v>
      </c>
      <c r="U29" s="33">
        <v>1</v>
      </c>
      <c r="V29" s="33">
        <v>0</v>
      </c>
      <c r="W29" s="34">
        <f t="shared" si="4"/>
        <v>8313.27</v>
      </c>
      <c r="X29" s="35">
        <v>2.87</v>
      </c>
      <c r="Y29" s="33">
        <v>2.17</v>
      </c>
      <c r="Z29" s="33">
        <v>0.96</v>
      </c>
      <c r="AA29" s="25">
        <f t="shared" si="5"/>
        <v>3.0832</v>
      </c>
      <c r="AB29" s="36">
        <v>1</v>
      </c>
      <c r="AC29" s="33">
        <v>0</v>
      </c>
      <c r="AD29" s="33">
        <v>0</v>
      </c>
      <c r="AE29" s="29">
        <f t="shared" si="6"/>
        <v>1</v>
      </c>
      <c r="AF29" s="35">
        <v>1.2</v>
      </c>
      <c r="AG29" s="31">
        <v>0.5</v>
      </c>
      <c r="AH29" s="37">
        <f t="shared" si="7"/>
        <v>44137.398338208</v>
      </c>
      <c r="AI29" s="39"/>
      <c r="AK29" s="32">
        <v>3831</v>
      </c>
      <c r="AL29" s="21">
        <v>2.17</v>
      </c>
      <c r="AM29" s="33">
        <v>1</v>
      </c>
      <c r="AN29" s="33">
        <v>0</v>
      </c>
      <c r="AO29" s="34">
        <f t="shared" si="8"/>
        <v>8313.27</v>
      </c>
      <c r="AP29" s="35">
        <v>3.37</v>
      </c>
      <c r="AQ29" s="33">
        <v>2.17</v>
      </c>
      <c r="AR29" s="33">
        <v>0.96</v>
      </c>
      <c r="AS29" s="25">
        <f t="shared" si="9"/>
        <v>3.0832</v>
      </c>
      <c r="AT29" s="36">
        <v>1</v>
      </c>
      <c r="AU29" s="33">
        <v>0</v>
      </c>
      <c r="AV29" s="33">
        <v>0</v>
      </c>
      <c r="AW29" s="29">
        <f t="shared" si="10"/>
        <v>1</v>
      </c>
      <c r="AX29" s="35">
        <v>1.2</v>
      </c>
      <c r="AY29" s="31">
        <v>0.5</v>
      </c>
      <c r="AZ29" s="37">
        <f t="shared" si="11"/>
        <v>51826.840557408</v>
      </c>
      <c r="BA29" s="39"/>
    </row>
    <row r="30" customHeight="1" spans="1:53">
      <c r="A30" s="32">
        <v>3831</v>
      </c>
      <c r="B30" s="21">
        <v>2.41</v>
      </c>
      <c r="C30" s="33">
        <v>1</v>
      </c>
      <c r="D30" s="33">
        <v>0</v>
      </c>
      <c r="E30" s="34">
        <f t="shared" si="0"/>
        <v>9232.71</v>
      </c>
      <c r="F30" s="35">
        <v>2.87</v>
      </c>
      <c r="G30" s="33">
        <v>2.17</v>
      </c>
      <c r="H30" s="33">
        <v>0.96</v>
      </c>
      <c r="I30" s="25">
        <f t="shared" si="1"/>
        <v>3.0832</v>
      </c>
      <c r="J30" s="36">
        <v>1</v>
      </c>
      <c r="K30" s="33">
        <v>0</v>
      </c>
      <c r="L30" s="33">
        <v>0</v>
      </c>
      <c r="M30" s="29">
        <f t="shared" si="2"/>
        <v>1</v>
      </c>
      <c r="N30" s="35">
        <v>1.2</v>
      </c>
      <c r="O30" s="31">
        <v>0.5</v>
      </c>
      <c r="P30" s="37">
        <f t="shared" si="3"/>
        <v>49018.953914784</v>
      </c>
      <c r="Q30" s="39"/>
      <c r="S30" s="32">
        <v>3831</v>
      </c>
      <c r="T30" s="21">
        <v>2.41</v>
      </c>
      <c r="U30" s="33">
        <v>1</v>
      </c>
      <c r="V30" s="33">
        <v>0</v>
      </c>
      <c r="W30" s="34">
        <f t="shared" si="4"/>
        <v>9232.71</v>
      </c>
      <c r="X30" s="35">
        <v>2.87</v>
      </c>
      <c r="Y30" s="33">
        <v>2.17</v>
      </c>
      <c r="Z30" s="33">
        <v>0.96</v>
      </c>
      <c r="AA30" s="25">
        <f t="shared" si="5"/>
        <v>3.0832</v>
      </c>
      <c r="AB30" s="36">
        <v>1</v>
      </c>
      <c r="AC30" s="33">
        <v>0</v>
      </c>
      <c r="AD30" s="33">
        <v>0</v>
      </c>
      <c r="AE30" s="29">
        <f t="shared" si="6"/>
        <v>1</v>
      </c>
      <c r="AF30" s="35">
        <v>1.2</v>
      </c>
      <c r="AG30" s="31">
        <v>0.5</v>
      </c>
      <c r="AH30" s="37">
        <f t="shared" si="7"/>
        <v>49018.953914784</v>
      </c>
      <c r="AI30" s="39"/>
      <c r="AK30" s="32">
        <v>3831</v>
      </c>
      <c r="AL30" s="21">
        <v>2.41</v>
      </c>
      <c r="AM30" s="33">
        <v>1</v>
      </c>
      <c r="AN30" s="33">
        <v>0</v>
      </c>
      <c r="AO30" s="34">
        <f t="shared" si="8"/>
        <v>9232.71</v>
      </c>
      <c r="AP30" s="35">
        <v>3.37</v>
      </c>
      <c r="AQ30" s="33">
        <v>2.17</v>
      </c>
      <c r="AR30" s="33">
        <v>0.96</v>
      </c>
      <c r="AS30" s="25">
        <f t="shared" si="9"/>
        <v>3.0832</v>
      </c>
      <c r="AT30" s="36">
        <v>1</v>
      </c>
      <c r="AU30" s="33">
        <v>0</v>
      </c>
      <c r="AV30" s="33">
        <v>0</v>
      </c>
      <c r="AW30" s="29">
        <f t="shared" si="10"/>
        <v>1</v>
      </c>
      <c r="AX30" s="35">
        <v>1.2</v>
      </c>
      <c r="AY30" s="31">
        <v>0.5</v>
      </c>
      <c r="AZ30" s="37">
        <f t="shared" si="11"/>
        <v>57558.841356384</v>
      </c>
      <c r="BA30" s="39"/>
    </row>
    <row r="31" customHeight="1" spans="1:53">
      <c r="A31" s="40" t="s">
        <v>53</v>
      </c>
      <c r="B31" s="41"/>
      <c r="C31" s="41"/>
      <c r="D31" s="41"/>
      <c r="E31" s="41"/>
      <c r="F31" s="41"/>
      <c r="G31" s="41"/>
      <c r="H31" s="42">
        <f>SUM(P4:P30)</f>
        <v>1785632.35028169</v>
      </c>
      <c r="I31" s="43"/>
      <c r="J31" s="43"/>
      <c r="K31" s="43"/>
      <c r="L31" s="43"/>
      <c r="M31" s="43"/>
      <c r="N31" s="43"/>
      <c r="O31" s="43"/>
      <c r="P31" s="44"/>
      <c r="Q31" s="45"/>
      <c r="S31" s="40" t="s">
        <v>54</v>
      </c>
      <c r="T31" s="41"/>
      <c r="U31" s="41"/>
      <c r="V31" s="41"/>
      <c r="W31" s="41"/>
      <c r="X31" s="41"/>
      <c r="Y31" s="41"/>
      <c r="Z31" s="42">
        <f>SUM(AH4:AH30)</f>
        <v>1976766.0846817</v>
      </c>
      <c r="AA31" s="43"/>
      <c r="AB31" s="43"/>
      <c r="AC31" s="43"/>
      <c r="AD31" s="43"/>
      <c r="AE31" s="43"/>
      <c r="AF31" s="43"/>
      <c r="AG31" s="43"/>
      <c r="AH31" s="44"/>
      <c r="AI31" s="45"/>
      <c r="AK31" s="40" t="s">
        <v>55</v>
      </c>
      <c r="AL31" s="41"/>
      <c r="AM31" s="41"/>
      <c r="AN31" s="41"/>
      <c r="AO31" s="41"/>
      <c r="AP31" s="41"/>
      <c r="AQ31" s="41"/>
      <c r="AR31" s="42">
        <f>SUM(AZ4:AZ30)</f>
        <v>2321150.4199921</v>
      </c>
      <c r="AS31" s="43"/>
      <c r="AT31" s="43"/>
      <c r="AU31" s="43"/>
      <c r="AV31" s="43"/>
      <c r="AW31" s="43"/>
      <c r="AX31" s="43"/>
      <c r="AY31" s="43"/>
      <c r="AZ31" s="44"/>
      <c r="BA31" s="45"/>
    </row>
    <row r="32" customHeight="1" spans="1:53">
      <c r="A32" s="46"/>
      <c r="B32" s="46"/>
      <c r="C32" s="46"/>
      <c r="D32" s="46"/>
      <c r="E32" s="46"/>
      <c r="F32" s="46"/>
      <c r="G32" s="46"/>
      <c r="H32" s="47"/>
      <c r="I32" s="48"/>
      <c r="J32" s="48"/>
      <c r="K32" s="48"/>
      <c r="L32" s="48"/>
      <c r="M32" s="48"/>
      <c r="N32" s="48"/>
      <c r="O32" s="48"/>
      <c r="P32" s="48"/>
      <c r="Q32" s="45"/>
      <c r="S32" s="46"/>
      <c r="T32" s="46"/>
      <c r="U32" s="46"/>
      <c r="V32" s="46"/>
      <c r="W32" s="46"/>
      <c r="X32" s="46"/>
      <c r="Y32" s="46"/>
      <c r="Z32" s="47"/>
      <c r="AA32" s="48"/>
      <c r="AB32" s="48"/>
      <c r="AC32" s="48"/>
      <c r="AD32" s="48"/>
      <c r="AE32" s="48"/>
      <c r="AF32" s="48"/>
      <c r="AG32" s="48"/>
      <c r="AH32" s="48"/>
      <c r="AI32" s="45"/>
      <c r="AK32" s="46"/>
      <c r="AL32" s="46"/>
      <c r="AM32" s="46"/>
      <c r="AN32" s="46"/>
      <c r="AO32" s="46"/>
      <c r="AP32" s="46"/>
      <c r="AQ32" s="46"/>
      <c r="AR32" s="47"/>
      <c r="AS32" s="48"/>
      <c r="AT32" s="48"/>
      <c r="AU32" s="48"/>
      <c r="AV32" s="48"/>
      <c r="AW32" s="48"/>
      <c r="AX32" s="48"/>
      <c r="AY32" s="48"/>
      <c r="AZ32" s="48"/>
      <c r="BA32" s="45"/>
    </row>
    <row r="33" customHeight="1" spans="1:53">
      <c r="A33" s="46"/>
      <c r="B33" s="46"/>
      <c r="C33" s="46"/>
      <c r="D33" s="46"/>
      <c r="E33" s="46"/>
      <c r="F33" s="46"/>
      <c r="G33" s="46"/>
      <c r="H33" s="49"/>
      <c r="I33" s="50"/>
      <c r="J33" s="50"/>
      <c r="K33" s="50"/>
      <c r="L33" s="50"/>
      <c r="M33" s="50"/>
      <c r="N33" s="50"/>
      <c r="O33" s="50"/>
      <c r="P33" s="50"/>
      <c r="Q33" s="51"/>
      <c r="S33" s="46"/>
      <c r="T33" s="46"/>
      <c r="U33" s="46"/>
      <c r="V33" s="46"/>
      <c r="W33" s="46"/>
      <c r="X33" s="46"/>
      <c r="Y33" s="46"/>
      <c r="Z33" s="49"/>
      <c r="AA33" s="50"/>
      <c r="AB33" s="50"/>
      <c r="AC33" s="50"/>
      <c r="AD33" s="50"/>
      <c r="AE33" s="50"/>
      <c r="AF33" s="50"/>
      <c r="AG33" s="50"/>
      <c r="AH33" s="50"/>
      <c r="AI33" s="51"/>
      <c r="AK33" s="46"/>
      <c r="AL33" s="46"/>
      <c r="AM33" s="46"/>
      <c r="AN33" s="46"/>
      <c r="AO33" s="46"/>
      <c r="AP33" s="46"/>
      <c r="AQ33" s="46"/>
      <c r="AR33" s="49"/>
      <c r="AS33" s="50"/>
      <c r="AT33" s="50"/>
      <c r="AU33" s="50"/>
      <c r="AV33" s="50"/>
      <c r="AW33" s="50"/>
      <c r="AX33" s="50"/>
      <c r="AY33" s="50"/>
      <c r="AZ33" s="50"/>
      <c r="BA33" s="51"/>
    </row>
    <row r="35" customHeight="1" spans="1:53">
      <c r="A35" s="2" t="s">
        <v>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5"/>
      <c r="AK35" s="2" t="s">
        <v>14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/>
      <c r="BA35" s="5"/>
    </row>
    <row r="36" customHeight="1" spans="1:53">
      <c r="A36" s="6" t="s">
        <v>15</v>
      </c>
      <c r="B36" s="7"/>
      <c r="C36" s="7"/>
      <c r="D36" s="7"/>
      <c r="E36" s="8"/>
      <c r="F36" s="9" t="s">
        <v>16</v>
      </c>
      <c r="G36" s="10"/>
      <c r="H36" s="10"/>
      <c r="I36" s="11"/>
      <c r="J36" s="12" t="s">
        <v>17</v>
      </c>
      <c r="K36" s="13"/>
      <c r="L36" s="14"/>
      <c r="M36" s="15"/>
      <c r="N36" s="16" t="s">
        <v>18</v>
      </c>
      <c r="O36" s="17"/>
      <c r="P36" s="18" t="s">
        <v>19</v>
      </c>
      <c r="Q36" s="19" t="s">
        <v>20</v>
      </c>
      <c r="AK36" s="6" t="s">
        <v>15</v>
      </c>
      <c r="AL36" s="7"/>
      <c r="AM36" s="7"/>
      <c r="AN36" s="7"/>
      <c r="AO36" s="8"/>
      <c r="AP36" s="9" t="s">
        <v>16</v>
      </c>
      <c r="AQ36" s="10"/>
      <c r="AR36" s="10"/>
      <c r="AS36" s="11"/>
      <c r="AT36" s="12" t="s">
        <v>17</v>
      </c>
      <c r="AU36" s="13"/>
      <c r="AV36" s="14"/>
      <c r="AW36" s="15"/>
      <c r="AX36" s="16" t="s">
        <v>18</v>
      </c>
      <c r="AY36" s="17"/>
      <c r="AZ36" s="18" t="s">
        <v>19</v>
      </c>
      <c r="BA36" s="19" t="s">
        <v>20</v>
      </c>
    </row>
    <row r="37" customHeight="1" spans="1:53">
      <c r="A37" s="20" t="s">
        <v>21</v>
      </c>
      <c r="B37" s="21" t="s">
        <v>22</v>
      </c>
      <c r="C37" s="21" t="s">
        <v>23</v>
      </c>
      <c r="D37" s="21" t="s">
        <v>24</v>
      </c>
      <c r="E37" s="22" t="s">
        <v>15</v>
      </c>
      <c r="F37" s="23" t="s">
        <v>25</v>
      </c>
      <c r="G37" s="24" t="s">
        <v>26</v>
      </c>
      <c r="H37" s="24" t="s">
        <v>27</v>
      </c>
      <c r="I37" s="25" t="s">
        <v>28</v>
      </c>
      <c r="J37" s="26" t="s">
        <v>29</v>
      </c>
      <c r="K37" s="27" t="s">
        <v>30</v>
      </c>
      <c r="L37" s="28" t="s">
        <v>31</v>
      </c>
      <c r="M37" s="29" t="s">
        <v>32</v>
      </c>
      <c r="N37" s="30" t="s">
        <v>33</v>
      </c>
      <c r="O37" s="31" t="s">
        <v>34</v>
      </c>
      <c r="P37" s="18"/>
      <c r="Q37" s="19"/>
      <c r="AK37" s="20" t="s">
        <v>21</v>
      </c>
      <c r="AL37" s="21" t="s">
        <v>22</v>
      </c>
      <c r="AM37" s="21" t="s">
        <v>23</v>
      </c>
      <c r="AN37" s="21" t="s">
        <v>24</v>
      </c>
      <c r="AO37" s="22" t="s">
        <v>15</v>
      </c>
      <c r="AP37" s="23" t="s">
        <v>25</v>
      </c>
      <c r="AQ37" s="24" t="s">
        <v>26</v>
      </c>
      <c r="AR37" s="24" t="s">
        <v>27</v>
      </c>
      <c r="AS37" s="25" t="s">
        <v>28</v>
      </c>
      <c r="AT37" s="26" t="s">
        <v>29</v>
      </c>
      <c r="AU37" s="27" t="s">
        <v>30</v>
      </c>
      <c r="AV37" s="28" t="s">
        <v>31</v>
      </c>
      <c r="AW37" s="29" t="s">
        <v>32</v>
      </c>
      <c r="AX37" s="30" t="s">
        <v>33</v>
      </c>
      <c r="AY37" s="31" t="s">
        <v>34</v>
      </c>
      <c r="AZ37" s="18"/>
      <c r="BA37" s="19"/>
    </row>
    <row r="38" customHeight="1" spans="1:53">
      <c r="A38" s="32">
        <v>2498</v>
      </c>
      <c r="B38" s="21">
        <v>0.713</v>
      </c>
      <c r="C38" s="33">
        <v>1</v>
      </c>
      <c r="D38" s="33">
        <v>0</v>
      </c>
      <c r="E38" s="34">
        <f t="shared" ref="E38:E56" si="12">A38*B38*C38+D38</f>
        <v>1781.074</v>
      </c>
      <c r="F38" s="35">
        <v>1.91</v>
      </c>
      <c r="G38" s="33">
        <v>1.94</v>
      </c>
      <c r="H38" s="33">
        <v>0.93</v>
      </c>
      <c r="I38" s="25">
        <f t="shared" ref="I38:I56" si="13">G38*H38+1</f>
        <v>2.8042</v>
      </c>
      <c r="J38" s="36">
        <v>1</v>
      </c>
      <c r="K38" s="33">
        <v>0</v>
      </c>
      <c r="L38" s="33">
        <v>0</v>
      </c>
      <c r="M38" s="29">
        <f t="shared" ref="M38:M56" si="14">1+2.78*K38/(K38+1400)+L38</f>
        <v>1</v>
      </c>
      <c r="N38" s="35">
        <v>1.2</v>
      </c>
      <c r="O38" s="31">
        <v>0.5</v>
      </c>
      <c r="P38" s="37">
        <f t="shared" ref="P38:P56" si="15">E38*F38*I38*J38*(M38)*N38*O38</f>
        <v>5723.6829165768</v>
      </c>
      <c r="Q38" s="38"/>
      <c r="AK38" s="32">
        <v>2498</v>
      </c>
      <c r="AL38" s="21">
        <v>0.713</v>
      </c>
      <c r="AM38" s="33">
        <v>1</v>
      </c>
      <c r="AN38" s="33">
        <v>0</v>
      </c>
      <c r="AO38" s="34">
        <f t="shared" ref="AO38:AO56" si="16">AK38*AL38*AM38+AN38</f>
        <v>1781.074</v>
      </c>
      <c r="AP38" s="35">
        <v>2.41</v>
      </c>
      <c r="AQ38" s="33">
        <v>1.94</v>
      </c>
      <c r="AR38" s="33">
        <v>0.93</v>
      </c>
      <c r="AS38" s="25">
        <f t="shared" ref="AS38:AS56" si="17">AQ38*AR38+1</f>
        <v>2.8042</v>
      </c>
      <c r="AT38" s="36">
        <v>1</v>
      </c>
      <c r="AU38" s="33">
        <v>0</v>
      </c>
      <c r="AV38" s="33">
        <v>0</v>
      </c>
      <c r="AW38" s="29">
        <f t="shared" ref="AW38:AW56" si="18">1+2.78*AU38/(AU38+1400)+AV38</f>
        <v>1</v>
      </c>
      <c r="AX38" s="35">
        <v>1.2</v>
      </c>
      <c r="AY38" s="31">
        <v>0.5</v>
      </c>
      <c r="AZ38" s="37">
        <f t="shared" ref="AZ38:AZ56" si="19">AO38*AP38*AS38*AT38*(AW38)*AX38*AY38</f>
        <v>7222.0292298168</v>
      </c>
      <c r="BA38" s="38"/>
    </row>
    <row r="39" customHeight="1" spans="1:53">
      <c r="A39" s="32">
        <v>2498</v>
      </c>
      <c r="B39" s="21">
        <v>0.713</v>
      </c>
      <c r="C39" s="33">
        <v>1</v>
      </c>
      <c r="D39" s="33">
        <v>0</v>
      </c>
      <c r="E39" s="34">
        <f t="shared" si="12"/>
        <v>1781.074</v>
      </c>
      <c r="F39" s="35">
        <v>1.91</v>
      </c>
      <c r="G39" s="33">
        <v>1.94</v>
      </c>
      <c r="H39" s="33">
        <v>0.93</v>
      </c>
      <c r="I39" s="25">
        <f t="shared" si="13"/>
        <v>2.8042</v>
      </c>
      <c r="J39" s="36">
        <v>1</v>
      </c>
      <c r="K39" s="33">
        <v>0</v>
      </c>
      <c r="L39" s="33">
        <v>0</v>
      </c>
      <c r="M39" s="29">
        <f t="shared" si="14"/>
        <v>1</v>
      </c>
      <c r="N39" s="35">
        <v>1.2</v>
      </c>
      <c r="O39" s="31">
        <v>0.5</v>
      </c>
      <c r="P39" s="37">
        <f t="shared" si="15"/>
        <v>5723.6829165768</v>
      </c>
      <c r="Q39" s="39"/>
      <c r="AK39" s="32">
        <v>2498</v>
      </c>
      <c r="AL39" s="21">
        <v>0.713</v>
      </c>
      <c r="AM39" s="33">
        <v>1</v>
      </c>
      <c r="AN39" s="33">
        <v>0</v>
      </c>
      <c r="AO39" s="34">
        <f t="shared" si="16"/>
        <v>1781.074</v>
      </c>
      <c r="AP39" s="35">
        <v>2.41</v>
      </c>
      <c r="AQ39" s="33">
        <v>1.94</v>
      </c>
      <c r="AR39" s="33">
        <v>0.93</v>
      </c>
      <c r="AS39" s="25">
        <f t="shared" si="17"/>
        <v>2.8042</v>
      </c>
      <c r="AT39" s="36">
        <v>1</v>
      </c>
      <c r="AU39" s="33">
        <v>0</v>
      </c>
      <c r="AV39" s="33">
        <v>0</v>
      </c>
      <c r="AW39" s="29">
        <f t="shared" si="18"/>
        <v>1</v>
      </c>
      <c r="AX39" s="35">
        <v>1.2</v>
      </c>
      <c r="AY39" s="31">
        <v>0.5</v>
      </c>
      <c r="AZ39" s="37">
        <f t="shared" si="19"/>
        <v>7222.0292298168</v>
      </c>
      <c r="BA39" s="39"/>
    </row>
    <row r="40" customHeight="1" spans="1:53">
      <c r="A40" s="32">
        <v>2498</v>
      </c>
      <c r="B40" s="21">
        <v>0.713</v>
      </c>
      <c r="C40" s="33">
        <v>1</v>
      </c>
      <c r="D40" s="33">
        <v>0</v>
      </c>
      <c r="E40" s="34">
        <f t="shared" si="12"/>
        <v>1781.074</v>
      </c>
      <c r="F40" s="35">
        <v>1.91</v>
      </c>
      <c r="G40" s="33">
        <v>1.94</v>
      </c>
      <c r="H40" s="33">
        <v>0.93</v>
      </c>
      <c r="I40" s="25">
        <f t="shared" si="13"/>
        <v>2.8042</v>
      </c>
      <c r="J40" s="36">
        <v>1</v>
      </c>
      <c r="K40" s="33">
        <v>0</v>
      </c>
      <c r="L40" s="33">
        <v>0</v>
      </c>
      <c r="M40" s="29">
        <f t="shared" si="14"/>
        <v>1</v>
      </c>
      <c r="N40" s="35">
        <v>1.2</v>
      </c>
      <c r="O40" s="31">
        <v>0.5</v>
      </c>
      <c r="P40" s="37">
        <f t="shared" si="15"/>
        <v>5723.6829165768</v>
      </c>
      <c r="Q40" s="39"/>
      <c r="AK40" s="32">
        <v>2498</v>
      </c>
      <c r="AL40" s="21">
        <v>0.713</v>
      </c>
      <c r="AM40" s="33">
        <v>1</v>
      </c>
      <c r="AN40" s="33">
        <v>0</v>
      </c>
      <c r="AO40" s="34">
        <f t="shared" si="16"/>
        <v>1781.074</v>
      </c>
      <c r="AP40" s="35">
        <v>2.41</v>
      </c>
      <c r="AQ40" s="33">
        <v>1.94</v>
      </c>
      <c r="AR40" s="33">
        <v>0.93</v>
      </c>
      <c r="AS40" s="25">
        <f t="shared" si="17"/>
        <v>2.8042</v>
      </c>
      <c r="AT40" s="36">
        <v>1</v>
      </c>
      <c r="AU40" s="33">
        <v>0</v>
      </c>
      <c r="AV40" s="33">
        <v>0</v>
      </c>
      <c r="AW40" s="29">
        <f t="shared" si="18"/>
        <v>1</v>
      </c>
      <c r="AX40" s="35">
        <v>1.2</v>
      </c>
      <c r="AY40" s="31">
        <v>0.5</v>
      </c>
      <c r="AZ40" s="37">
        <f t="shared" si="19"/>
        <v>7222.0292298168</v>
      </c>
      <c r="BA40" s="39"/>
    </row>
    <row r="41" customHeight="1" spans="1:53">
      <c r="A41" s="32">
        <v>2498</v>
      </c>
      <c r="B41" s="21">
        <v>0.713</v>
      </c>
      <c r="C41" s="33">
        <v>1</v>
      </c>
      <c r="D41" s="33">
        <v>0</v>
      </c>
      <c r="E41" s="34">
        <f t="shared" si="12"/>
        <v>1781.074</v>
      </c>
      <c r="F41" s="35">
        <v>1.91</v>
      </c>
      <c r="G41" s="33">
        <v>1.94</v>
      </c>
      <c r="H41" s="33">
        <v>0.93</v>
      </c>
      <c r="I41" s="25">
        <f t="shared" si="13"/>
        <v>2.8042</v>
      </c>
      <c r="J41" s="36">
        <v>1</v>
      </c>
      <c r="K41" s="33">
        <v>0</v>
      </c>
      <c r="L41" s="33">
        <v>0</v>
      </c>
      <c r="M41" s="29">
        <f t="shared" si="14"/>
        <v>1</v>
      </c>
      <c r="N41" s="35">
        <v>1.2</v>
      </c>
      <c r="O41" s="31">
        <v>0.5</v>
      </c>
      <c r="P41" s="37">
        <f t="shared" si="15"/>
        <v>5723.6829165768</v>
      </c>
      <c r="Q41" s="39"/>
      <c r="AK41" s="32">
        <v>2498</v>
      </c>
      <c r="AL41" s="21">
        <v>0.713</v>
      </c>
      <c r="AM41" s="33">
        <v>1</v>
      </c>
      <c r="AN41" s="33">
        <v>0</v>
      </c>
      <c r="AO41" s="34">
        <f t="shared" si="16"/>
        <v>1781.074</v>
      </c>
      <c r="AP41" s="35">
        <v>2.41</v>
      </c>
      <c r="AQ41" s="33">
        <v>1.94</v>
      </c>
      <c r="AR41" s="33">
        <v>0.93</v>
      </c>
      <c r="AS41" s="25">
        <f t="shared" si="17"/>
        <v>2.8042</v>
      </c>
      <c r="AT41" s="36">
        <v>1</v>
      </c>
      <c r="AU41" s="33">
        <v>0</v>
      </c>
      <c r="AV41" s="33">
        <v>0</v>
      </c>
      <c r="AW41" s="29">
        <f t="shared" si="18"/>
        <v>1</v>
      </c>
      <c r="AX41" s="35">
        <v>1.2</v>
      </c>
      <c r="AY41" s="31">
        <v>0.5</v>
      </c>
      <c r="AZ41" s="37">
        <f t="shared" si="19"/>
        <v>7222.0292298168</v>
      </c>
      <c r="BA41" s="39"/>
    </row>
    <row r="42" customHeight="1" spans="1:53">
      <c r="A42" s="32">
        <v>2498</v>
      </c>
      <c r="B42" s="21">
        <v>3.02</v>
      </c>
      <c r="C42" s="33">
        <v>1</v>
      </c>
      <c r="D42" s="33">
        <v>0</v>
      </c>
      <c r="E42" s="34">
        <f t="shared" si="12"/>
        <v>7543.96</v>
      </c>
      <c r="F42" s="35">
        <v>1.91</v>
      </c>
      <c r="G42" s="33">
        <v>1.94</v>
      </c>
      <c r="H42" s="33">
        <v>0.93</v>
      </c>
      <c r="I42" s="25">
        <f t="shared" si="13"/>
        <v>2.8042</v>
      </c>
      <c r="J42" s="36">
        <v>1</v>
      </c>
      <c r="K42" s="33">
        <v>0</v>
      </c>
      <c r="L42" s="33">
        <v>0</v>
      </c>
      <c r="M42" s="29">
        <f t="shared" si="14"/>
        <v>1</v>
      </c>
      <c r="N42" s="35">
        <v>1.2</v>
      </c>
      <c r="O42" s="31">
        <v>0.5</v>
      </c>
      <c r="P42" s="37">
        <f t="shared" si="15"/>
        <v>24243.369436272</v>
      </c>
      <c r="Q42" s="39"/>
      <c r="AK42" s="32">
        <v>2498</v>
      </c>
      <c r="AL42" s="21">
        <v>3.02</v>
      </c>
      <c r="AM42" s="33">
        <v>1</v>
      </c>
      <c r="AN42" s="33">
        <v>0</v>
      </c>
      <c r="AO42" s="34">
        <f t="shared" si="16"/>
        <v>7543.96</v>
      </c>
      <c r="AP42" s="35">
        <v>2.41</v>
      </c>
      <c r="AQ42" s="33">
        <v>1.94</v>
      </c>
      <c r="AR42" s="33">
        <v>0.93</v>
      </c>
      <c r="AS42" s="25">
        <f t="shared" si="17"/>
        <v>2.8042</v>
      </c>
      <c r="AT42" s="36">
        <v>1</v>
      </c>
      <c r="AU42" s="33">
        <v>0</v>
      </c>
      <c r="AV42" s="33">
        <v>0</v>
      </c>
      <c r="AW42" s="29">
        <f t="shared" si="18"/>
        <v>1</v>
      </c>
      <c r="AX42" s="35">
        <v>1.2</v>
      </c>
      <c r="AY42" s="31">
        <v>0.5</v>
      </c>
      <c r="AZ42" s="37">
        <f t="shared" si="19"/>
        <v>30589.801225872</v>
      </c>
      <c r="BA42" s="39"/>
    </row>
    <row r="43" customHeight="1" spans="1:53">
      <c r="A43" s="32">
        <v>2498</v>
      </c>
      <c r="B43" s="21">
        <v>3.02</v>
      </c>
      <c r="C43" s="33">
        <v>1</v>
      </c>
      <c r="D43" s="33">
        <v>0</v>
      </c>
      <c r="E43" s="34">
        <f t="shared" si="12"/>
        <v>7543.96</v>
      </c>
      <c r="F43" s="35">
        <v>1.91</v>
      </c>
      <c r="G43" s="33">
        <v>1.94</v>
      </c>
      <c r="H43" s="33">
        <v>0.93</v>
      </c>
      <c r="I43" s="25">
        <f t="shared" si="13"/>
        <v>2.8042</v>
      </c>
      <c r="J43" s="36">
        <v>1</v>
      </c>
      <c r="K43" s="33">
        <v>0</v>
      </c>
      <c r="L43" s="33">
        <v>0</v>
      </c>
      <c r="M43" s="29">
        <f t="shared" si="14"/>
        <v>1</v>
      </c>
      <c r="N43" s="35">
        <v>1.2</v>
      </c>
      <c r="O43" s="31">
        <v>0.5</v>
      </c>
      <c r="P43" s="37">
        <f t="shared" si="15"/>
        <v>24243.369436272</v>
      </c>
      <c r="Q43" s="39"/>
      <c r="AK43" s="32">
        <v>2498</v>
      </c>
      <c r="AL43" s="21">
        <v>3.02</v>
      </c>
      <c r="AM43" s="33">
        <v>1</v>
      </c>
      <c r="AN43" s="33">
        <v>0</v>
      </c>
      <c r="AO43" s="34">
        <f t="shared" si="16"/>
        <v>7543.96</v>
      </c>
      <c r="AP43" s="35">
        <v>2.41</v>
      </c>
      <c r="AQ43" s="33">
        <v>1.94</v>
      </c>
      <c r="AR43" s="33">
        <v>0.93</v>
      </c>
      <c r="AS43" s="25">
        <f t="shared" si="17"/>
        <v>2.8042</v>
      </c>
      <c r="AT43" s="36">
        <v>1</v>
      </c>
      <c r="AU43" s="33">
        <v>0</v>
      </c>
      <c r="AV43" s="33">
        <v>0</v>
      </c>
      <c r="AW43" s="29">
        <f t="shared" si="18"/>
        <v>1</v>
      </c>
      <c r="AX43" s="35">
        <v>1.2</v>
      </c>
      <c r="AY43" s="31">
        <v>0.5</v>
      </c>
      <c r="AZ43" s="37">
        <f t="shared" si="19"/>
        <v>30589.801225872</v>
      </c>
      <c r="BA43" s="39"/>
    </row>
    <row r="44" customHeight="1" spans="1:53">
      <c r="A44" s="32">
        <v>2498</v>
      </c>
      <c r="B44" s="21">
        <v>3.02</v>
      </c>
      <c r="C44" s="33">
        <v>1</v>
      </c>
      <c r="D44" s="33">
        <v>0</v>
      </c>
      <c r="E44" s="34">
        <f t="shared" si="12"/>
        <v>7543.96</v>
      </c>
      <c r="F44" s="35">
        <v>1.91</v>
      </c>
      <c r="G44" s="33">
        <v>1.94</v>
      </c>
      <c r="H44" s="33">
        <v>0.93</v>
      </c>
      <c r="I44" s="25">
        <f t="shared" si="13"/>
        <v>2.8042</v>
      </c>
      <c r="J44" s="36">
        <v>1</v>
      </c>
      <c r="K44" s="33">
        <v>0</v>
      </c>
      <c r="L44" s="33">
        <v>0</v>
      </c>
      <c r="M44" s="29">
        <f t="shared" si="14"/>
        <v>1</v>
      </c>
      <c r="N44" s="35">
        <v>1.2</v>
      </c>
      <c r="O44" s="31">
        <v>0.5</v>
      </c>
      <c r="P44" s="37">
        <f t="shared" si="15"/>
        <v>24243.369436272</v>
      </c>
      <c r="Q44" s="39"/>
      <c r="AK44" s="32">
        <v>2498</v>
      </c>
      <c r="AL44" s="21">
        <v>3.02</v>
      </c>
      <c r="AM44" s="33">
        <v>1</v>
      </c>
      <c r="AN44" s="33">
        <v>0</v>
      </c>
      <c r="AO44" s="34">
        <f t="shared" si="16"/>
        <v>7543.96</v>
      </c>
      <c r="AP44" s="35">
        <v>2.41</v>
      </c>
      <c r="AQ44" s="33">
        <v>1.94</v>
      </c>
      <c r="AR44" s="33">
        <v>0.93</v>
      </c>
      <c r="AS44" s="25">
        <f t="shared" si="17"/>
        <v>2.8042</v>
      </c>
      <c r="AT44" s="36">
        <v>1</v>
      </c>
      <c r="AU44" s="33">
        <v>0</v>
      </c>
      <c r="AV44" s="33">
        <v>0</v>
      </c>
      <c r="AW44" s="29">
        <f t="shared" si="18"/>
        <v>1</v>
      </c>
      <c r="AX44" s="35">
        <v>1.2</v>
      </c>
      <c r="AY44" s="31">
        <v>0.5</v>
      </c>
      <c r="AZ44" s="37">
        <f t="shared" si="19"/>
        <v>30589.801225872</v>
      </c>
      <c r="BA44" s="39"/>
    </row>
    <row r="45" customHeight="1" spans="1:53">
      <c r="A45" s="32">
        <v>2498</v>
      </c>
      <c r="B45" s="21">
        <v>3.02</v>
      </c>
      <c r="C45" s="33">
        <v>1</v>
      </c>
      <c r="D45" s="33">
        <v>0</v>
      </c>
      <c r="E45" s="34">
        <f t="shared" si="12"/>
        <v>7543.96</v>
      </c>
      <c r="F45" s="35">
        <v>1.91</v>
      </c>
      <c r="G45" s="33">
        <v>1.94</v>
      </c>
      <c r="H45" s="33">
        <v>0.93</v>
      </c>
      <c r="I45" s="25">
        <f t="shared" si="13"/>
        <v>2.8042</v>
      </c>
      <c r="J45" s="36">
        <v>1</v>
      </c>
      <c r="K45" s="33">
        <v>0</v>
      </c>
      <c r="L45" s="33">
        <v>0</v>
      </c>
      <c r="M45" s="29">
        <f t="shared" si="14"/>
        <v>1</v>
      </c>
      <c r="N45" s="35">
        <v>1.2</v>
      </c>
      <c r="O45" s="31">
        <v>0.5</v>
      </c>
      <c r="P45" s="37">
        <f t="shared" si="15"/>
        <v>24243.369436272</v>
      </c>
      <c r="Q45" s="39"/>
      <c r="AK45" s="32">
        <v>2498</v>
      </c>
      <c r="AL45" s="21">
        <v>3.02</v>
      </c>
      <c r="AM45" s="33">
        <v>1</v>
      </c>
      <c r="AN45" s="33">
        <v>0</v>
      </c>
      <c r="AO45" s="34">
        <f t="shared" si="16"/>
        <v>7543.96</v>
      </c>
      <c r="AP45" s="35">
        <v>2.41</v>
      </c>
      <c r="AQ45" s="33">
        <v>1.94</v>
      </c>
      <c r="AR45" s="33">
        <v>0.93</v>
      </c>
      <c r="AS45" s="25">
        <f t="shared" si="17"/>
        <v>2.8042</v>
      </c>
      <c r="AT45" s="36">
        <v>1</v>
      </c>
      <c r="AU45" s="33">
        <v>0</v>
      </c>
      <c r="AV45" s="33">
        <v>0</v>
      </c>
      <c r="AW45" s="29">
        <f t="shared" si="18"/>
        <v>1</v>
      </c>
      <c r="AX45" s="35">
        <v>1.2</v>
      </c>
      <c r="AY45" s="31">
        <v>0.5</v>
      </c>
      <c r="AZ45" s="37">
        <f t="shared" si="19"/>
        <v>30589.801225872</v>
      </c>
      <c r="BA45" s="39"/>
    </row>
    <row r="46" customHeight="1" spans="1:53">
      <c r="A46" s="32">
        <v>2498</v>
      </c>
      <c r="B46" s="21">
        <v>3.02</v>
      </c>
      <c r="C46" s="33">
        <v>1</v>
      </c>
      <c r="D46" s="33">
        <v>0</v>
      </c>
      <c r="E46" s="34">
        <f t="shared" si="12"/>
        <v>7543.96</v>
      </c>
      <c r="F46" s="35">
        <v>1.91</v>
      </c>
      <c r="G46" s="33">
        <v>1.94</v>
      </c>
      <c r="H46" s="33">
        <v>0.93</v>
      </c>
      <c r="I46" s="25">
        <f t="shared" si="13"/>
        <v>2.8042</v>
      </c>
      <c r="J46" s="36">
        <v>1</v>
      </c>
      <c r="K46" s="33">
        <v>0</v>
      </c>
      <c r="L46" s="33">
        <v>0</v>
      </c>
      <c r="M46" s="29">
        <f t="shared" si="14"/>
        <v>1</v>
      </c>
      <c r="N46" s="35">
        <v>1.2</v>
      </c>
      <c r="O46" s="31">
        <v>0.5</v>
      </c>
      <c r="P46" s="37">
        <f t="shared" si="15"/>
        <v>24243.369436272</v>
      </c>
      <c r="Q46" s="39"/>
      <c r="AK46" s="32">
        <v>2498</v>
      </c>
      <c r="AL46" s="21">
        <v>3.02</v>
      </c>
      <c r="AM46" s="33">
        <v>1</v>
      </c>
      <c r="AN46" s="33">
        <v>0</v>
      </c>
      <c r="AO46" s="34">
        <f t="shared" si="16"/>
        <v>7543.96</v>
      </c>
      <c r="AP46" s="35">
        <v>2.41</v>
      </c>
      <c r="AQ46" s="33">
        <v>1.94</v>
      </c>
      <c r="AR46" s="33">
        <v>0.93</v>
      </c>
      <c r="AS46" s="25">
        <f t="shared" si="17"/>
        <v>2.8042</v>
      </c>
      <c r="AT46" s="36">
        <v>1</v>
      </c>
      <c r="AU46" s="33">
        <v>0</v>
      </c>
      <c r="AV46" s="33">
        <v>0</v>
      </c>
      <c r="AW46" s="29">
        <f t="shared" si="18"/>
        <v>1</v>
      </c>
      <c r="AX46" s="35">
        <v>1.2</v>
      </c>
      <c r="AY46" s="31">
        <v>0.5</v>
      </c>
      <c r="AZ46" s="37">
        <f t="shared" si="19"/>
        <v>30589.801225872</v>
      </c>
      <c r="BA46" s="39"/>
    </row>
    <row r="47" customHeight="1" spans="1:53">
      <c r="A47" s="32">
        <v>2498</v>
      </c>
      <c r="B47" s="21">
        <v>3.02</v>
      </c>
      <c r="C47" s="33">
        <v>1</v>
      </c>
      <c r="D47" s="33">
        <v>0</v>
      </c>
      <c r="E47" s="34">
        <f t="shared" si="12"/>
        <v>7543.96</v>
      </c>
      <c r="F47" s="35">
        <v>1.91</v>
      </c>
      <c r="G47" s="33">
        <v>1.94</v>
      </c>
      <c r="H47" s="33">
        <v>0.93</v>
      </c>
      <c r="I47" s="25">
        <f t="shared" si="13"/>
        <v>2.8042</v>
      </c>
      <c r="J47" s="36">
        <v>1</v>
      </c>
      <c r="K47" s="33">
        <v>0</v>
      </c>
      <c r="L47" s="33">
        <v>0</v>
      </c>
      <c r="M47" s="29">
        <f t="shared" si="14"/>
        <v>1</v>
      </c>
      <c r="N47" s="35">
        <v>1.2</v>
      </c>
      <c r="O47" s="31">
        <v>0.5</v>
      </c>
      <c r="P47" s="37">
        <f t="shared" si="15"/>
        <v>24243.369436272</v>
      </c>
      <c r="Q47" s="39"/>
      <c r="AK47" s="32">
        <v>2498</v>
      </c>
      <c r="AL47" s="21">
        <v>3.02</v>
      </c>
      <c r="AM47" s="33">
        <v>1</v>
      </c>
      <c r="AN47" s="33">
        <v>0</v>
      </c>
      <c r="AO47" s="34">
        <f t="shared" si="16"/>
        <v>7543.96</v>
      </c>
      <c r="AP47" s="35">
        <v>2.41</v>
      </c>
      <c r="AQ47" s="33">
        <v>1.94</v>
      </c>
      <c r="AR47" s="33">
        <v>0.93</v>
      </c>
      <c r="AS47" s="25">
        <f t="shared" si="17"/>
        <v>2.8042</v>
      </c>
      <c r="AT47" s="36">
        <v>1</v>
      </c>
      <c r="AU47" s="33">
        <v>0</v>
      </c>
      <c r="AV47" s="33">
        <v>0</v>
      </c>
      <c r="AW47" s="29">
        <f t="shared" si="18"/>
        <v>1</v>
      </c>
      <c r="AX47" s="35">
        <v>1.2</v>
      </c>
      <c r="AY47" s="31">
        <v>0.5</v>
      </c>
      <c r="AZ47" s="37">
        <f t="shared" si="19"/>
        <v>30589.801225872</v>
      </c>
      <c r="BA47" s="39"/>
    </row>
    <row r="48" customHeight="1" spans="1:53">
      <c r="A48" s="32">
        <v>2498</v>
      </c>
      <c r="B48" s="21">
        <v>3.02</v>
      </c>
      <c r="C48" s="33">
        <v>1</v>
      </c>
      <c r="D48" s="33">
        <v>0</v>
      </c>
      <c r="E48" s="34">
        <f t="shared" si="12"/>
        <v>7543.96</v>
      </c>
      <c r="F48" s="35">
        <v>1.91</v>
      </c>
      <c r="G48" s="33">
        <v>1.94</v>
      </c>
      <c r="H48" s="33">
        <v>0.93</v>
      </c>
      <c r="I48" s="25">
        <f t="shared" si="13"/>
        <v>2.8042</v>
      </c>
      <c r="J48" s="36">
        <v>1</v>
      </c>
      <c r="K48" s="33">
        <v>0</v>
      </c>
      <c r="L48" s="33">
        <v>0</v>
      </c>
      <c r="M48" s="29">
        <f t="shared" si="14"/>
        <v>1</v>
      </c>
      <c r="N48" s="35">
        <v>1.2</v>
      </c>
      <c r="O48" s="31">
        <v>0.5</v>
      </c>
      <c r="P48" s="37">
        <f t="shared" si="15"/>
        <v>24243.369436272</v>
      </c>
      <c r="Q48" s="39"/>
      <c r="AK48" s="32">
        <v>2498</v>
      </c>
      <c r="AL48" s="21">
        <v>3.02</v>
      </c>
      <c r="AM48" s="33">
        <v>1</v>
      </c>
      <c r="AN48" s="33">
        <v>0</v>
      </c>
      <c r="AO48" s="34">
        <f t="shared" si="16"/>
        <v>7543.96</v>
      </c>
      <c r="AP48" s="35">
        <v>2.41</v>
      </c>
      <c r="AQ48" s="33">
        <v>1.94</v>
      </c>
      <c r="AR48" s="33">
        <v>0.93</v>
      </c>
      <c r="AS48" s="25">
        <f t="shared" si="17"/>
        <v>2.8042</v>
      </c>
      <c r="AT48" s="36">
        <v>1</v>
      </c>
      <c r="AU48" s="33">
        <v>0</v>
      </c>
      <c r="AV48" s="33">
        <v>0</v>
      </c>
      <c r="AW48" s="29">
        <f t="shared" si="18"/>
        <v>1</v>
      </c>
      <c r="AX48" s="35">
        <v>1.2</v>
      </c>
      <c r="AY48" s="31">
        <v>0.5</v>
      </c>
      <c r="AZ48" s="37">
        <f t="shared" si="19"/>
        <v>30589.801225872</v>
      </c>
      <c r="BA48" s="39"/>
    </row>
    <row r="49" customHeight="1" spans="1:53">
      <c r="A49" s="32">
        <v>2498</v>
      </c>
      <c r="B49" s="21">
        <v>3.02</v>
      </c>
      <c r="C49" s="33">
        <v>1</v>
      </c>
      <c r="D49" s="33">
        <v>0</v>
      </c>
      <c r="E49" s="34">
        <f t="shared" si="12"/>
        <v>7543.96</v>
      </c>
      <c r="F49" s="35">
        <v>1.91</v>
      </c>
      <c r="G49" s="33">
        <v>1.94</v>
      </c>
      <c r="H49" s="33">
        <v>0.93</v>
      </c>
      <c r="I49" s="25">
        <f t="shared" si="13"/>
        <v>2.8042</v>
      </c>
      <c r="J49" s="36">
        <v>1</v>
      </c>
      <c r="K49" s="33">
        <v>0</v>
      </c>
      <c r="L49" s="33">
        <v>0</v>
      </c>
      <c r="M49" s="29">
        <f t="shared" si="14"/>
        <v>1</v>
      </c>
      <c r="N49" s="35">
        <v>1.2</v>
      </c>
      <c r="O49" s="31">
        <v>0.5</v>
      </c>
      <c r="P49" s="37">
        <f t="shared" si="15"/>
        <v>24243.369436272</v>
      </c>
      <c r="Q49" s="39"/>
      <c r="AK49" s="32">
        <v>2498</v>
      </c>
      <c r="AL49" s="21">
        <v>3.02</v>
      </c>
      <c r="AM49" s="33">
        <v>1</v>
      </c>
      <c r="AN49" s="33">
        <v>0</v>
      </c>
      <c r="AO49" s="34">
        <f t="shared" si="16"/>
        <v>7543.96</v>
      </c>
      <c r="AP49" s="35">
        <v>2.41</v>
      </c>
      <c r="AQ49" s="33">
        <v>1.94</v>
      </c>
      <c r="AR49" s="33">
        <v>0.93</v>
      </c>
      <c r="AS49" s="25">
        <f t="shared" si="17"/>
        <v>2.8042</v>
      </c>
      <c r="AT49" s="36">
        <v>1</v>
      </c>
      <c r="AU49" s="33">
        <v>0</v>
      </c>
      <c r="AV49" s="33">
        <v>0</v>
      </c>
      <c r="AW49" s="29">
        <f t="shared" si="18"/>
        <v>1</v>
      </c>
      <c r="AX49" s="35">
        <v>1.2</v>
      </c>
      <c r="AY49" s="31">
        <v>0.5</v>
      </c>
      <c r="AZ49" s="37">
        <f t="shared" si="19"/>
        <v>30589.801225872</v>
      </c>
      <c r="BA49" s="39"/>
    </row>
    <row r="50" customHeight="1" spans="1:53">
      <c r="A50" s="32">
        <v>2498</v>
      </c>
      <c r="B50" s="21">
        <v>3.02</v>
      </c>
      <c r="C50" s="33">
        <v>1</v>
      </c>
      <c r="D50" s="33">
        <v>0</v>
      </c>
      <c r="E50" s="34">
        <f t="shared" si="12"/>
        <v>7543.96</v>
      </c>
      <c r="F50" s="35">
        <v>1.91</v>
      </c>
      <c r="G50" s="33">
        <v>1.94</v>
      </c>
      <c r="H50" s="33">
        <v>0.93</v>
      </c>
      <c r="I50" s="25">
        <f t="shared" si="13"/>
        <v>2.8042</v>
      </c>
      <c r="J50" s="36">
        <v>1</v>
      </c>
      <c r="K50" s="33">
        <v>0</v>
      </c>
      <c r="L50" s="33">
        <v>0</v>
      </c>
      <c r="M50" s="29">
        <f t="shared" si="14"/>
        <v>1</v>
      </c>
      <c r="N50" s="35">
        <v>1.2</v>
      </c>
      <c r="O50" s="31">
        <v>0.5</v>
      </c>
      <c r="P50" s="37">
        <f t="shared" si="15"/>
        <v>24243.369436272</v>
      </c>
      <c r="Q50" s="39"/>
      <c r="AK50" s="32">
        <v>2498</v>
      </c>
      <c r="AL50" s="21">
        <v>3.02</v>
      </c>
      <c r="AM50" s="33">
        <v>1</v>
      </c>
      <c r="AN50" s="33">
        <v>0</v>
      </c>
      <c r="AO50" s="34">
        <f t="shared" si="16"/>
        <v>7543.96</v>
      </c>
      <c r="AP50" s="35">
        <v>2.41</v>
      </c>
      <c r="AQ50" s="33">
        <v>1.94</v>
      </c>
      <c r="AR50" s="33">
        <v>0.93</v>
      </c>
      <c r="AS50" s="25">
        <f t="shared" si="17"/>
        <v>2.8042</v>
      </c>
      <c r="AT50" s="36">
        <v>1</v>
      </c>
      <c r="AU50" s="33">
        <v>0</v>
      </c>
      <c r="AV50" s="33">
        <v>0</v>
      </c>
      <c r="AW50" s="29">
        <f t="shared" si="18"/>
        <v>1</v>
      </c>
      <c r="AX50" s="35">
        <v>1.2</v>
      </c>
      <c r="AY50" s="31">
        <v>0.5</v>
      </c>
      <c r="AZ50" s="37">
        <f t="shared" si="19"/>
        <v>30589.801225872</v>
      </c>
      <c r="BA50" s="39"/>
    </row>
    <row r="51" customHeight="1" spans="1:53">
      <c r="A51" s="32">
        <v>2498</v>
      </c>
      <c r="B51" s="21">
        <v>3.02</v>
      </c>
      <c r="C51" s="33">
        <v>1</v>
      </c>
      <c r="D51" s="33">
        <v>0</v>
      </c>
      <c r="E51" s="34">
        <f t="shared" si="12"/>
        <v>7543.96</v>
      </c>
      <c r="F51" s="35">
        <v>1.91</v>
      </c>
      <c r="G51" s="33">
        <v>1.94</v>
      </c>
      <c r="H51" s="33">
        <v>0.93</v>
      </c>
      <c r="I51" s="25">
        <f t="shared" si="13"/>
        <v>2.8042</v>
      </c>
      <c r="J51" s="36">
        <v>1</v>
      </c>
      <c r="K51" s="33">
        <v>0</v>
      </c>
      <c r="L51" s="33">
        <v>0</v>
      </c>
      <c r="M51" s="29">
        <f t="shared" si="14"/>
        <v>1</v>
      </c>
      <c r="N51" s="35">
        <v>1.2</v>
      </c>
      <c r="O51" s="31">
        <v>0.5</v>
      </c>
      <c r="P51" s="37">
        <f t="shared" si="15"/>
        <v>24243.369436272</v>
      </c>
      <c r="Q51" s="39"/>
      <c r="AK51" s="32">
        <v>2498</v>
      </c>
      <c r="AL51" s="21">
        <v>3.02</v>
      </c>
      <c r="AM51" s="33">
        <v>1</v>
      </c>
      <c r="AN51" s="33">
        <v>0</v>
      </c>
      <c r="AO51" s="34">
        <f t="shared" si="16"/>
        <v>7543.96</v>
      </c>
      <c r="AP51" s="35">
        <v>2.41</v>
      </c>
      <c r="AQ51" s="33">
        <v>1.94</v>
      </c>
      <c r="AR51" s="33">
        <v>0.93</v>
      </c>
      <c r="AS51" s="25">
        <f t="shared" si="17"/>
        <v>2.8042</v>
      </c>
      <c r="AT51" s="36">
        <v>1</v>
      </c>
      <c r="AU51" s="33">
        <v>0</v>
      </c>
      <c r="AV51" s="33">
        <v>0</v>
      </c>
      <c r="AW51" s="29">
        <f t="shared" si="18"/>
        <v>1</v>
      </c>
      <c r="AX51" s="35">
        <v>1.2</v>
      </c>
      <c r="AY51" s="31">
        <v>0.5</v>
      </c>
      <c r="AZ51" s="37">
        <f t="shared" si="19"/>
        <v>30589.801225872</v>
      </c>
      <c r="BA51" s="39"/>
    </row>
    <row r="52" customHeight="1" spans="1:53">
      <c r="A52" s="32">
        <v>2498</v>
      </c>
      <c r="B52" s="21">
        <v>6</v>
      </c>
      <c r="C52" s="33">
        <v>1</v>
      </c>
      <c r="D52" s="33">
        <v>0</v>
      </c>
      <c r="E52" s="34">
        <f t="shared" si="12"/>
        <v>14988</v>
      </c>
      <c r="F52" s="35">
        <v>1.91</v>
      </c>
      <c r="G52" s="33">
        <v>1.94</v>
      </c>
      <c r="H52" s="33">
        <v>0.93</v>
      </c>
      <c r="I52" s="25">
        <f t="shared" si="13"/>
        <v>2.8042</v>
      </c>
      <c r="J52" s="36">
        <v>1</v>
      </c>
      <c r="K52" s="33">
        <v>0</v>
      </c>
      <c r="L52" s="33">
        <v>0</v>
      </c>
      <c r="M52" s="29">
        <f t="shared" si="14"/>
        <v>1</v>
      </c>
      <c r="N52" s="35">
        <v>1.2</v>
      </c>
      <c r="O52" s="31">
        <v>0.5</v>
      </c>
      <c r="P52" s="37">
        <f t="shared" si="15"/>
        <v>48165.6346416</v>
      </c>
      <c r="Q52" s="39"/>
      <c r="AK52" s="32">
        <v>2498</v>
      </c>
      <c r="AL52" s="21">
        <v>6</v>
      </c>
      <c r="AM52" s="33">
        <v>1</v>
      </c>
      <c r="AN52" s="33">
        <v>0</v>
      </c>
      <c r="AO52" s="34">
        <f t="shared" si="16"/>
        <v>14988</v>
      </c>
      <c r="AP52" s="35">
        <v>2.41</v>
      </c>
      <c r="AQ52" s="33">
        <v>1.94</v>
      </c>
      <c r="AR52" s="33">
        <v>0.93</v>
      </c>
      <c r="AS52" s="25">
        <f t="shared" si="17"/>
        <v>2.8042</v>
      </c>
      <c r="AT52" s="36">
        <v>1</v>
      </c>
      <c r="AU52" s="33">
        <v>0</v>
      </c>
      <c r="AV52" s="33">
        <v>0</v>
      </c>
      <c r="AW52" s="29">
        <f t="shared" si="18"/>
        <v>1</v>
      </c>
      <c r="AX52" s="35">
        <v>1.2</v>
      </c>
      <c r="AY52" s="31">
        <v>0.5</v>
      </c>
      <c r="AZ52" s="37">
        <f t="shared" si="19"/>
        <v>60774.4395216</v>
      </c>
      <c r="BA52" s="39"/>
    </row>
    <row r="53" customHeight="1" spans="1:53">
      <c r="A53" s="32">
        <v>2498</v>
      </c>
      <c r="B53" s="21">
        <v>6</v>
      </c>
      <c r="C53" s="33">
        <v>1</v>
      </c>
      <c r="D53" s="33">
        <v>0</v>
      </c>
      <c r="E53" s="34">
        <f t="shared" si="12"/>
        <v>14988</v>
      </c>
      <c r="F53" s="35">
        <v>1.91</v>
      </c>
      <c r="G53" s="33">
        <v>1.94</v>
      </c>
      <c r="H53" s="33">
        <v>0.93</v>
      </c>
      <c r="I53" s="25">
        <f t="shared" si="13"/>
        <v>2.8042</v>
      </c>
      <c r="J53" s="36">
        <v>1</v>
      </c>
      <c r="K53" s="33">
        <v>0</v>
      </c>
      <c r="L53" s="33">
        <v>0</v>
      </c>
      <c r="M53" s="29">
        <f t="shared" si="14"/>
        <v>1</v>
      </c>
      <c r="N53" s="35">
        <v>1.2</v>
      </c>
      <c r="O53" s="31">
        <v>0.5</v>
      </c>
      <c r="P53" s="37">
        <f t="shared" si="15"/>
        <v>48165.6346416</v>
      </c>
      <c r="Q53" s="39"/>
      <c r="AK53" s="32">
        <v>2498</v>
      </c>
      <c r="AL53" s="21">
        <v>6</v>
      </c>
      <c r="AM53" s="33">
        <v>1</v>
      </c>
      <c r="AN53" s="33">
        <v>0</v>
      </c>
      <c r="AO53" s="34">
        <f t="shared" si="16"/>
        <v>14988</v>
      </c>
      <c r="AP53" s="35">
        <v>2.41</v>
      </c>
      <c r="AQ53" s="33">
        <v>1.94</v>
      </c>
      <c r="AR53" s="33">
        <v>0.93</v>
      </c>
      <c r="AS53" s="25">
        <f t="shared" si="17"/>
        <v>2.8042</v>
      </c>
      <c r="AT53" s="36">
        <v>1</v>
      </c>
      <c r="AU53" s="33">
        <v>0</v>
      </c>
      <c r="AV53" s="33">
        <v>0</v>
      </c>
      <c r="AW53" s="29">
        <f t="shared" si="18"/>
        <v>1</v>
      </c>
      <c r="AX53" s="35">
        <v>1.2</v>
      </c>
      <c r="AY53" s="31">
        <v>0.5</v>
      </c>
      <c r="AZ53" s="37">
        <f t="shared" si="19"/>
        <v>60774.4395216</v>
      </c>
      <c r="BA53" s="39"/>
    </row>
    <row r="54" customHeight="1" spans="1:53">
      <c r="A54" s="32">
        <v>2498</v>
      </c>
      <c r="B54" s="21">
        <v>6</v>
      </c>
      <c r="C54" s="33">
        <v>1</v>
      </c>
      <c r="D54" s="33">
        <v>0</v>
      </c>
      <c r="E54" s="34">
        <f t="shared" si="12"/>
        <v>14988</v>
      </c>
      <c r="F54" s="35">
        <v>1.91</v>
      </c>
      <c r="G54" s="33">
        <v>1.94</v>
      </c>
      <c r="H54" s="33">
        <v>0.93</v>
      </c>
      <c r="I54" s="25">
        <f t="shared" si="13"/>
        <v>2.8042</v>
      </c>
      <c r="J54" s="36">
        <v>1</v>
      </c>
      <c r="K54" s="33">
        <v>0</v>
      </c>
      <c r="L54" s="33">
        <v>0</v>
      </c>
      <c r="M54" s="29">
        <f t="shared" si="14"/>
        <v>1</v>
      </c>
      <c r="N54" s="35">
        <v>1.2</v>
      </c>
      <c r="O54" s="31">
        <v>0.5</v>
      </c>
      <c r="P54" s="37">
        <f t="shared" si="15"/>
        <v>48165.6346416</v>
      </c>
      <c r="Q54" s="39"/>
      <c r="AK54" s="32">
        <v>2498</v>
      </c>
      <c r="AL54" s="21">
        <v>6</v>
      </c>
      <c r="AM54" s="33">
        <v>1</v>
      </c>
      <c r="AN54" s="33">
        <v>0</v>
      </c>
      <c r="AO54" s="34">
        <f t="shared" si="16"/>
        <v>14988</v>
      </c>
      <c r="AP54" s="35">
        <v>2.41</v>
      </c>
      <c r="AQ54" s="33">
        <v>1.94</v>
      </c>
      <c r="AR54" s="33">
        <v>0.93</v>
      </c>
      <c r="AS54" s="25">
        <f t="shared" si="17"/>
        <v>2.8042</v>
      </c>
      <c r="AT54" s="36">
        <v>1</v>
      </c>
      <c r="AU54" s="33">
        <v>0</v>
      </c>
      <c r="AV54" s="33">
        <v>0</v>
      </c>
      <c r="AW54" s="29">
        <f t="shared" si="18"/>
        <v>1</v>
      </c>
      <c r="AX54" s="35">
        <v>1.2</v>
      </c>
      <c r="AY54" s="31">
        <v>0.5</v>
      </c>
      <c r="AZ54" s="37">
        <f t="shared" si="19"/>
        <v>60774.4395216</v>
      </c>
      <c r="BA54" s="39"/>
    </row>
    <row r="55" customHeight="1" spans="1:53">
      <c r="A55" s="32">
        <v>2498</v>
      </c>
      <c r="B55" s="21">
        <v>6</v>
      </c>
      <c r="C55" s="33">
        <v>1</v>
      </c>
      <c r="D55" s="33">
        <v>0</v>
      </c>
      <c r="E55" s="34">
        <f t="shared" si="12"/>
        <v>14988</v>
      </c>
      <c r="F55" s="35">
        <v>1.91</v>
      </c>
      <c r="G55" s="33">
        <v>1.94</v>
      </c>
      <c r="H55" s="33">
        <v>0.93</v>
      </c>
      <c r="I55" s="25">
        <f t="shared" si="13"/>
        <v>2.8042</v>
      </c>
      <c r="J55" s="36">
        <v>1</v>
      </c>
      <c r="K55" s="33">
        <v>0</v>
      </c>
      <c r="L55" s="33">
        <v>0</v>
      </c>
      <c r="M55" s="29">
        <f t="shared" si="14"/>
        <v>1</v>
      </c>
      <c r="N55" s="35">
        <v>1.2</v>
      </c>
      <c r="O55" s="31">
        <v>0.5</v>
      </c>
      <c r="P55" s="37">
        <f t="shared" si="15"/>
        <v>48165.6346416</v>
      </c>
      <c r="Q55" s="39"/>
      <c r="AK55" s="32">
        <v>2498</v>
      </c>
      <c r="AL55" s="21">
        <v>6</v>
      </c>
      <c r="AM55" s="33">
        <v>1</v>
      </c>
      <c r="AN55" s="33">
        <v>0</v>
      </c>
      <c r="AO55" s="34">
        <f t="shared" si="16"/>
        <v>14988</v>
      </c>
      <c r="AP55" s="35">
        <v>2.41</v>
      </c>
      <c r="AQ55" s="33">
        <v>1.94</v>
      </c>
      <c r="AR55" s="33">
        <v>0.93</v>
      </c>
      <c r="AS55" s="25">
        <f t="shared" si="17"/>
        <v>2.8042</v>
      </c>
      <c r="AT55" s="36">
        <v>1</v>
      </c>
      <c r="AU55" s="33">
        <v>0</v>
      </c>
      <c r="AV55" s="33">
        <v>0</v>
      </c>
      <c r="AW55" s="29">
        <f t="shared" si="18"/>
        <v>1</v>
      </c>
      <c r="AX55" s="35">
        <v>1.2</v>
      </c>
      <c r="AY55" s="31">
        <v>0.5</v>
      </c>
      <c r="AZ55" s="37">
        <f t="shared" si="19"/>
        <v>60774.4395216</v>
      </c>
      <c r="BA55" s="39"/>
    </row>
    <row r="56" customHeight="1" spans="1:53">
      <c r="A56" s="32">
        <v>2498</v>
      </c>
      <c r="B56" s="21">
        <v>6</v>
      </c>
      <c r="C56" s="33">
        <v>1</v>
      </c>
      <c r="D56" s="33">
        <v>0</v>
      </c>
      <c r="E56" s="34">
        <f t="shared" si="12"/>
        <v>14988</v>
      </c>
      <c r="F56" s="35">
        <v>1.91</v>
      </c>
      <c r="G56" s="33">
        <v>1.94</v>
      </c>
      <c r="H56" s="33">
        <v>0.93</v>
      </c>
      <c r="I56" s="25">
        <f t="shared" si="13"/>
        <v>2.8042</v>
      </c>
      <c r="J56" s="36">
        <v>1</v>
      </c>
      <c r="K56" s="33">
        <v>0</v>
      </c>
      <c r="L56" s="33">
        <v>0</v>
      </c>
      <c r="M56" s="29">
        <f t="shared" si="14"/>
        <v>1</v>
      </c>
      <c r="N56" s="35">
        <v>1.2</v>
      </c>
      <c r="O56" s="31">
        <v>0.5</v>
      </c>
      <c r="P56" s="37">
        <f t="shared" si="15"/>
        <v>48165.6346416</v>
      </c>
      <c r="Q56" s="39"/>
      <c r="AK56" s="32">
        <v>2498</v>
      </c>
      <c r="AL56" s="21">
        <v>6</v>
      </c>
      <c r="AM56" s="33">
        <v>1</v>
      </c>
      <c r="AN56" s="33">
        <v>0</v>
      </c>
      <c r="AO56" s="34">
        <f t="shared" si="16"/>
        <v>14988</v>
      </c>
      <c r="AP56" s="35">
        <v>2.41</v>
      </c>
      <c r="AQ56" s="33">
        <v>1.94</v>
      </c>
      <c r="AR56" s="33">
        <v>0.93</v>
      </c>
      <c r="AS56" s="25">
        <f t="shared" si="17"/>
        <v>2.8042</v>
      </c>
      <c r="AT56" s="36">
        <v>1</v>
      </c>
      <c r="AU56" s="33">
        <v>0</v>
      </c>
      <c r="AV56" s="33">
        <v>0</v>
      </c>
      <c r="AW56" s="29">
        <f t="shared" si="18"/>
        <v>1</v>
      </c>
      <c r="AX56" s="35">
        <v>1.2</v>
      </c>
      <c r="AY56" s="31">
        <v>0.5</v>
      </c>
      <c r="AZ56" s="37">
        <f t="shared" si="19"/>
        <v>60774.4395216</v>
      </c>
      <c r="BA56" s="39"/>
    </row>
    <row r="57" customHeight="1" spans="1:53">
      <c r="A57" s="40" t="s">
        <v>56</v>
      </c>
      <c r="B57" s="41"/>
      <c r="C57" s="41"/>
      <c r="D57" s="41"/>
      <c r="E57" s="41"/>
      <c r="F57" s="41"/>
      <c r="G57" s="41"/>
      <c r="H57" s="42">
        <f>SUM(P38:P56)</f>
        <v>506156.599237027</v>
      </c>
      <c r="I57" s="43"/>
      <c r="J57" s="43"/>
      <c r="K57" s="43"/>
      <c r="L57" s="43"/>
      <c r="M57" s="43"/>
      <c r="N57" s="43"/>
      <c r="O57" s="43"/>
      <c r="P57" s="44"/>
      <c r="Q57" s="45"/>
      <c r="AK57" s="40" t="s">
        <v>57</v>
      </c>
      <c r="AL57" s="41"/>
      <c r="AM57" s="41"/>
      <c r="AN57" s="41"/>
      <c r="AO57" s="41"/>
      <c r="AP57" s="41"/>
      <c r="AQ57" s="41"/>
      <c r="AR57" s="42">
        <f>SUM(AZ38:AZ56)</f>
        <v>638658.326785987</v>
      </c>
      <c r="AS57" s="43"/>
      <c r="AT57" s="43"/>
      <c r="AU57" s="43"/>
      <c r="AV57" s="43"/>
      <c r="AW57" s="43"/>
      <c r="AX57" s="43"/>
      <c r="AY57" s="43"/>
      <c r="AZ57" s="44"/>
      <c r="BA57" s="45"/>
    </row>
    <row r="58" customHeight="1" spans="1:53">
      <c r="A58" s="46"/>
      <c r="B58" s="46"/>
      <c r="C58" s="46"/>
      <c r="D58" s="46"/>
      <c r="E58" s="46"/>
      <c r="F58" s="46"/>
      <c r="G58" s="46"/>
      <c r="H58" s="47"/>
      <c r="I58" s="48"/>
      <c r="J58" s="48"/>
      <c r="K58" s="48"/>
      <c r="L58" s="48"/>
      <c r="M58" s="48"/>
      <c r="N58" s="48"/>
      <c r="O58" s="48"/>
      <c r="P58" s="48"/>
      <c r="Q58" s="45"/>
      <c r="AK58" s="46"/>
      <c r="AL58" s="46"/>
      <c r="AM58" s="46"/>
      <c r="AN58" s="46"/>
      <c r="AO58" s="46"/>
      <c r="AP58" s="46"/>
      <c r="AQ58" s="46"/>
      <c r="AR58" s="47"/>
      <c r="AS58" s="48"/>
      <c r="AT58" s="48"/>
      <c r="AU58" s="48"/>
      <c r="AV58" s="48"/>
      <c r="AW58" s="48"/>
      <c r="AX58" s="48"/>
      <c r="AY58" s="48"/>
      <c r="AZ58" s="48"/>
      <c r="BA58" s="45"/>
    </row>
    <row r="59" customHeight="1" spans="1:53">
      <c r="A59" s="46"/>
      <c r="B59" s="46"/>
      <c r="C59" s="46"/>
      <c r="D59" s="46"/>
      <c r="E59" s="46"/>
      <c r="F59" s="46"/>
      <c r="G59" s="46"/>
      <c r="H59" s="49"/>
      <c r="I59" s="50"/>
      <c r="J59" s="50"/>
      <c r="K59" s="50"/>
      <c r="L59" s="50"/>
      <c r="M59" s="50"/>
      <c r="N59" s="50"/>
      <c r="O59" s="50"/>
      <c r="P59" s="50"/>
      <c r="Q59" s="51"/>
      <c r="AK59" s="46"/>
      <c r="AL59" s="46"/>
      <c r="AM59" s="46"/>
      <c r="AN59" s="46"/>
      <c r="AO59" s="46"/>
      <c r="AP59" s="46"/>
      <c r="AQ59" s="46"/>
      <c r="AR59" s="49"/>
      <c r="AS59" s="50"/>
      <c r="AT59" s="50"/>
      <c r="AU59" s="50"/>
      <c r="AV59" s="50"/>
      <c r="AW59" s="50"/>
      <c r="AX59" s="50"/>
      <c r="AY59" s="50"/>
      <c r="AZ59" s="50"/>
      <c r="BA59" s="51"/>
    </row>
    <row r="61" customHeight="1" spans="1:53">
      <c r="A61" s="2" t="s">
        <v>14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  <c r="Q61" s="5"/>
      <c r="S61" s="2" t="s">
        <v>14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4"/>
      <c r="AI61" s="5"/>
      <c r="AK61" s="2" t="s">
        <v>14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4"/>
      <c r="BA61" s="5"/>
    </row>
    <row r="62" customHeight="1" spans="1:53">
      <c r="A62" s="6" t="s">
        <v>15</v>
      </c>
      <c r="B62" s="7"/>
      <c r="C62" s="7"/>
      <c r="D62" s="7"/>
      <c r="E62" s="8"/>
      <c r="F62" s="9" t="s">
        <v>16</v>
      </c>
      <c r="G62" s="10"/>
      <c r="H62" s="10"/>
      <c r="I62" s="11"/>
      <c r="J62" s="12" t="s">
        <v>17</v>
      </c>
      <c r="K62" s="13"/>
      <c r="L62" s="14"/>
      <c r="M62" s="15"/>
      <c r="N62" s="16" t="s">
        <v>18</v>
      </c>
      <c r="O62" s="17"/>
      <c r="P62" s="18" t="s">
        <v>19</v>
      </c>
      <c r="Q62" s="19" t="s">
        <v>20</v>
      </c>
      <c r="S62" s="6" t="s">
        <v>15</v>
      </c>
      <c r="T62" s="7"/>
      <c r="U62" s="7"/>
      <c r="V62" s="7"/>
      <c r="W62" s="8"/>
      <c r="X62" s="9" t="s">
        <v>16</v>
      </c>
      <c r="Y62" s="10"/>
      <c r="Z62" s="10"/>
      <c r="AA62" s="11"/>
      <c r="AB62" s="12" t="s">
        <v>17</v>
      </c>
      <c r="AC62" s="13"/>
      <c r="AD62" s="14"/>
      <c r="AE62" s="15"/>
      <c r="AF62" s="16" t="s">
        <v>18</v>
      </c>
      <c r="AG62" s="17"/>
      <c r="AH62" s="18" t="s">
        <v>19</v>
      </c>
      <c r="AI62" s="19" t="s">
        <v>20</v>
      </c>
      <c r="AK62" s="6" t="s">
        <v>15</v>
      </c>
      <c r="AL62" s="7"/>
      <c r="AM62" s="7"/>
      <c r="AN62" s="7"/>
      <c r="AO62" s="8"/>
      <c r="AP62" s="9" t="s">
        <v>16</v>
      </c>
      <c r="AQ62" s="10"/>
      <c r="AR62" s="10"/>
      <c r="AS62" s="11"/>
      <c r="AT62" s="12" t="s">
        <v>17</v>
      </c>
      <c r="AU62" s="13"/>
      <c r="AV62" s="14"/>
      <c r="AW62" s="15"/>
      <c r="AX62" s="16" t="s">
        <v>18</v>
      </c>
      <c r="AY62" s="17"/>
      <c r="AZ62" s="18" t="s">
        <v>19</v>
      </c>
      <c r="BA62" s="19" t="s">
        <v>20</v>
      </c>
    </row>
    <row r="63" customHeight="1" spans="1:53">
      <c r="A63" s="20" t="s">
        <v>21</v>
      </c>
      <c r="B63" s="21" t="s">
        <v>22</v>
      </c>
      <c r="C63" s="21" t="s">
        <v>23</v>
      </c>
      <c r="D63" s="21" t="s">
        <v>24</v>
      </c>
      <c r="E63" s="22" t="s">
        <v>15</v>
      </c>
      <c r="F63" s="23" t="s">
        <v>25</v>
      </c>
      <c r="G63" s="24" t="s">
        <v>26</v>
      </c>
      <c r="H63" s="24" t="s">
        <v>27</v>
      </c>
      <c r="I63" s="25" t="s">
        <v>28</v>
      </c>
      <c r="J63" s="26" t="s">
        <v>29</v>
      </c>
      <c r="K63" s="27" t="s">
        <v>30</v>
      </c>
      <c r="L63" s="28" t="s">
        <v>31</v>
      </c>
      <c r="M63" s="29" t="s">
        <v>32</v>
      </c>
      <c r="N63" s="30" t="s">
        <v>33</v>
      </c>
      <c r="O63" s="31" t="s">
        <v>34</v>
      </c>
      <c r="P63" s="18"/>
      <c r="Q63" s="19"/>
      <c r="S63" s="20" t="s">
        <v>21</v>
      </c>
      <c r="T63" s="21" t="s">
        <v>22</v>
      </c>
      <c r="U63" s="21" t="s">
        <v>23</v>
      </c>
      <c r="V63" s="21" t="s">
        <v>24</v>
      </c>
      <c r="W63" s="22" t="s">
        <v>15</v>
      </c>
      <c r="X63" s="23" t="s">
        <v>25</v>
      </c>
      <c r="Y63" s="24" t="s">
        <v>26</v>
      </c>
      <c r="Z63" s="24" t="s">
        <v>27</v>
      </c>
      <c r="AA63" s="25" t="s">
        <v>28</v>
      </c>
      <c r="AB63" s="26" t="s">
        <v>29</v>
      </c>
      <c r="AC63" s="27" t="s">
        <v>30</v>
      </c>
      <c r="AD63" s="28" t="s">
        <v>31</v>
      </c>
      <c r="AE63" s="29" t="s">
        <v>32</v>
      </c>
      <c r="AF63" s="30" t="s">
        <v>33</v>
      </c>
      <c r="AG63" s="31" t="s">
        <v>34</v>
      </c>
      <c r="AH63" s="18"/>
      <c r="AI63" s="19"/>
      <c r="AK63" s="20" t="s">
        <v>21</v>
      </c>
      <c r="AL63" s="21" t="s">
        <v>22</v>
      </c>
      <c r="AM63" s="21" t="s">
        <v>23</v>
      </c>
      <c r="AN63" s="21" t="s">
        <v>24</v>
      </c>
      <c r="AO63" s="22" t="s">
        <v>15</v>
      </c>
      <c r="AP63" s="23" t="s">
        <v>25</v>
      </c>
      <c r="AQ63" s="24" t="s">
        <v>26</v>
      </c>
      <c r="AR63" s="24" t="s">
        <v>27</v>
      </c>
      <c r="AS63" s="25" t="s">
        <v>28</v>
      </c>
      <c r="AT63" s="26" t="s">
        <v>29</v>
      </c>
      <c r="AU63" s="27" t="s">
        <v>30</v>
      </c>
      <c r="AV63" s="28" t="s">
        <v>31</v>
      </c>
      <c r="AW63" s="29" t="s">
        <v>32</v>
      </c>
      <c r="AX63" s="30" t="s">
        <v>33</v>
      </c>
      <c r="AY63" s="31" t="s">
        <v>34</v>
      </c>
      <c r="AZ63" s="18"/>
      <c r="BA63" s="19"/>
    </row>
    <row r="64" customHeight="1" spans="1:53">
      <c r="A64" s="32">
        <v>2427</v>
      </c>
      <c r="B64" s="21">
        <v>1.873</v>
      </c>
      <c r="C64" s="33">
        <v>1.24</v>
      </c>
      <c r="D64" s="33">
        <v>0</v>
      </c>
      <c r="E64" s="22">
        <f>A64*B64*C64+D64</f>
        <v>5636.75604</v>
      </c>
      <c r="F64" s="35">
        <v>2.07</v>
      </c>
      <c r="G64" s="33">
        <v>1.84</v>
      </c>
      <c r="H64" s="33">
        <v>0.92</v>
      </c>
      <c r="I64" s="25">
        <f>G64*H64+1</f>
        <v>2.6928</v>
      </c>
      <c r="J64" s="36">
        <v>1</v>
      </c>
      <c r="K64" s="33">
        <v>0</v>
      </c>
      <c r="L64" s="33">
        <v>0</v>
      </c>
      <c r="M64" s="29">
        <f>1+2.78*K64/(K64+1400)+L64</f>
        <v>1</v>
      </c>
      <c r="N64" s="35">
        <v>1.05</v>
      </c>
      <c r="O64" s="31">
        <v>0.5</v>
      </c>
      <c r="P64" s="37">
        <f>E64*F64*I64*J64*(M64)*N64*O64</f>
        <v>16495.4051301584</v>
      </c>
      <c r="Q64" s="38"/>
      <c r="S64" s="32">
        <v>2872</v>
      </c>
      <c r="T64" s="21">
        <v>1.873</v>
      </c>
      <c r="U64" s="33">
        <v>1.25</v>
      </c>
      <c r="V64" s="33">
        <v>0</v>
      </c>
      <c r="W64" s="22">
        <f t="shared" ref="W64:W86" si="20">S64*T64*U64+V64</f>
        <v>6724.07</v>
      </c>
      <c r="X64" s="35">
        <v>1.604</v>
      </c>
      <c r="Y64" s="33">
        <v>1.84</v>
      </c>
      <c r="Z64" s="33">
        <v>0.92</v>
      </c>
      <c r="AA64" s="25">
        <f t="shared" ref="AA64:AA86" si="21">Y64*Z64+1</f>
        <v>2.6928</v>
      </c>
      <c r="AB64" s="36">
        <v>1</v>
      </c>
      <c r="AC64" s="33">
        <v>0</v>
      </c>
      <c r="AD64" s="33">
        <v>0</v>
      </c>
      <c r="AE64" s="29">
        <f t="shared" ref="AE64:AE86" si="22">1+2.78*AC64/(AC64+1400)+AD64</f>
        <v>1</v>
      </c>
      <c r="AF64" s="35">
        <v>1.05</v>
      </c>
      <c r="AG64" s="31">
        <v>0.5</v>
      </c>
      <c r="AH64" s="37">
        <f t="shared" ref="AH64:AH86" si="23">W64*X64*AA64*AB64*(AE64)*AF64*AG64</f>
        <v>15247.5473936016</v>
      </c>
      <c r="AI64" s="38"/>
      <c r="AK64" s="32">
        <v>2872</v>
      </c>
      <c r="AL64" s="21">
        <v>1.873</v>
      </c>
      <c r="AM64" s="33">
        <v>1.25</v>
      </c>
      <c r="AN64" s="33">
        <v>0</v>
      </c>
      <c r="AO64" s="22">
        <f t="shared" ref="AO64:AO86" si="24">AK64*AL64*AM64+AN64</f>
        <v>6724.07</v>
      </c>
      <c r="AP64" s="35">
        <v>2.104</v>
      </c>
      <c r="AQ64" s="33">
        <v>1.84</v>
      </c>
      <c r="AR64" s="33">
        <v>0.92</v>
      </c>
      <c r="AS64" s="25">
        <f t="shared" ref="AS64:AS86" si="25">AQ64*AR64+1</f>
        <v>2.6928</v>
      </c>
      <c r="AT64" s="36">
        <v>1</v>
      </c>
      <c r="AU64" s="33">
        <v>0</v>
      </c>
      <c r="AV64" s="33">
        <v>0</v>
      </c>
      <c r="AW64" s="29">
        <f t="shared" ref="AW64:AW86" si="26">1+2.78*AU64/(AU64+1400)+AV64</f>
        <v>1</v>
      </c>
      <c r="AX64" s="35">
        <v>1.05</v>
      </c>
      <c r="AY64" s="31">
        <v>0.5</v>
      </c>
      <c r="AZ64" s="37">
        <f t="shared" ref="AZ64:AZ86" si="27">AO64*AP64*AS64*AT64*(AW64)*AX64*AY64</f>
        <v>20000.5235138016</v>
      </c>
      <c r="BA64" s="38"/>
    </row>
    <row r="65" customHeight="1" spans="1:53">
      <c r="A65" s="32">
        <v>2427</v>
      </c>
      <c r="B65" s="21">
        <v>1.873</v>
      </c>
      <c r="C65" s="33">
        <v>1.24</v>
      </c>
      <c r="D65" s="33">
        <v>0</v>
      </c>
      <c r="E65" s="22">
        <f>A65*B65*C65+D65</f>
        <v>5636.75604</v>
      </c>
      <c r="F65" s="35">
        <v>2.07</v>
      </c>
      <c r="G65" s="33">
        <v>1.84</v>
      </c>
      <c r="H65" s="33">
        <v>0.92</v>
      </c>
      <c r="I65" s="25">
        <f>G65*H65+1</f>
        <v>2.6928</v>
      </c>
      <c r="J65" s="36">
        <v>1</v>
      </c>
      <c r="K65" s="33">
        <v>0</v>
      </c>
      <c r="L65" s="33">
        <v>0</v>
      </c>
      <c r="M65" s="29">
        <f>1+2.78*K65/(K65+1400)+L65</f>
        <v>1</v>
      </c>
      <c r="N65" s="35">
        <v>1.05</v>
      </c>
      <c r="O65" s="31">
        <v>0.5</v>
      </c>
      <c r="P65" s="37">
        <f>E65*F65*I65*J65*(M65)*N65*O65</f>
        <v>16495.4051301584</v>
      </c>
      <c r="Q65" s="39"/>
      <c r="S65" s="32">
        <v>2872</v>
      </c>
      <c r="T65" s="21">
        <v>1.873</v>
      </c>
      <c r="U65" s="33">
        <v>1.25</v>
      </c>
      <c r="V65" s="33">
        <v>0</v>
      </c>
      <c r="W65" s="22">
        <f t="shared" si="20"/>
        <v>6724.07</v>
      </c>
      <c r="X65" s="35">
        <v>1.604</v>
      </c>
      <c r="Y65" s="33">
        <v>1.84</v>
      </c>
      <c r="Z65" s="33">
        <v>0.92</v>
      </c>
      <c r="AA65" s="25">
        <f t="shared" si="21"/>
        <v>2.6928</v>
      </c>
      <c r="AB65" s="36">
        <v>1</v>
      </c>
      <c r="AC65" s="33">
        <v>0</v>
      </c>
      <c r="AD65" s="33">
        <v>0</v>
      </c>
      <c r="AE65" s="29">
        <f t="shared" si="22"/>
        <v>1</v>
      </c>
      <c r="AF65" s="35">
        <v>1.05</v>
      </c>
      <c r="AG65" s="31">
        <v>0.5</v>
      </c>
      <c r="AH65" s="37">
        <f t="shared" si="23"/>
        <v>15247.5473936016</v>
      </c>
      <c r="AI65" s="39"/>
      <c r="AK65" s="32">
        <v>2872</v>
      </c>
      <c r="AL65" s="21">
        <v>1.873</v>
      </c>
      <c r="AM65" s="33">
        <v>1.25</v>
      </c>
      <c r="AN65" s="33">
        <v>0</v>
      </c>
      <c r="AO65" s="22">
        <f t="shared" si="24"/>
        <v>6724.07</v>
      </c>
      <c r="AP65" s="35">
        <v>2.104</v>
      </c>
      <c r="AQ65" s="33">
        <v>1.84</v>
      </c>
      <c r="AR65" s="33">
        <v>0.92</v>
      </c>
      <c r="AS65" s="25">
        <f t="shared" si="25"/>
        <v>2.6928</v>
      </c>
      <c r="AT65" s="36">
        <v>1</v>
      </c>
      <c r="AU65" s="33">
        <v>0</v>
      </c>
      <c r="AV65" s="33">
        <v>0</v>
      </c>
      <c r="AW65" s="29">
        <f t="shared" si="26"/>
        <v>1</v>
      </c>
      <c r="AX65" s="35">
        <v>1.05</v>
      </c>
      <c r="AY65" s="31">
        <v>0.5</v>
      </c>
      <c r="AZ65" s="37">
        <f t="shared" si="27"/>
        <v>20000.5235138016</v>
      </c>
      <c r="BA65" s="39"/>
    </row>
    <row r="66" customHeight="1" spans="1:53">
      <c r="A66" s="32">
        <v>2427</v>
      </c>
      <c r="B66" s="21">
        <v>1.873</v>
      </c>
      <c r="C66" s="33">
        <v>1.24</v>
      </c>
      <c r="D66" s="33">
        <v>0</v>
      </c>
      <c r="E66" s="22">
        <f t="shared" ref="E66:E86" si="28">A66*B66*C66+D66</f>
        <v>5636.75604</v>
      </c>
      <c r="F66" s="35">
        <v>2.07</v>
      </c>
      <c r="G66" s="33">
        <v>1.84</v>
      </c>
      <c r="H66" s="33">
        <v>0.92</v>
      </c>
      <c r="I66" s="25">
        <f t="shared" ref="I66:I86" si="29">G66*H66+1</f>
        <v>2.6928</v>
      </c>
      <c r="J66" s="36">
        <v>1</v>
      </c>
      <c r="K66" s="33">
        <v>0</v>
      </c>
      <c r="L66" s="33">
        <v>0</v>
      </c>
      <c r="M66" s="29">
        <f t="shared" ref="M66:M86" si="30">1+2.78*K66/(K66+1400)+L66</f>
        <v>1</v>
      </c>
      <c r="N66" s="35">
        <v>1.05</v>
      </c>
      <c r="O66" s="31">
        <v>0.5</v>
      </c>
      <c r="P66" s="37">
        <f t="shared" ref="P66:P86" si="31">E66*F66*I66*J66*(M66)*N66*O66</f>
        <v>16495.4051301584</v>
      </c>
      <c r="Q66" s="39"/>
      <c r="S66" s="32">
        <v>2872</v>
      </c>
      <c r="T66" s="21">
        <v>1.873</v>
      </c>
      <c r="U66" s="33">
        <v>1.25</v>
      </c>
      <c r="V66" s="33">
        <v>0</v>
      </c>
      <c r="W66" s="22">
        <f t="shared" si="20"/>
        <v>6724.07</v>
      </c>
      <c r="X66" s="35">
        <v>1.604</v>
      </c>
      <c r="Y66" s="33">
        <v>1.84</v>
      </c>
      <c r="Z66" s="33">
        <v>0.92</v>
      </c>
      <c r="AA66" s="25">
        <f t="shared" si="21"/>
        <v>2.6928</v>
      </c>
      <c r="AB66" s="36">
        <v>1</v>
      </c>
      <c r="AC66" s="33">
        <v>0</v>
      </c>
      <c r="AD66" s="33">
        <v>0</v>
      </c>
      <c r="AE66" s="29">
        <f t="shared" si="22"/>
        <v>1</v>
      </c>
      <c r="AF66" s="35">
        <v>1.05</v>
      </c>
      <c r="AG66" s="31">
        <v>0.5</v>
      </c>
      <c r="AH66" s="37">
        <f t="shared" si="23"/>
        <v>15247.5473936016</v>
      </c>
      <c r="AI66" s="39"/>
      <c r="AK66" s="32">
        <v>2872</v>
      </c>
      <c r="AL66" s="21">
        <v>1.873</v>
      </c>
      <c r="AM66" s="33">
        <v>1.25</v>
      </c>
      <c r="AN66" s="33">
        <v>0</v>
      </c>
      <c r="AO66" s="22">
        <f t="shared" si="24"/>
        <v>6724.07</v>
      </c>
      <c r="AP66" s="35">
        <v>2.104</v>
      </c>
      <c r="AQ66" s="33">
        <v>1.84</v>
      </c>
      <c r="AR66" s="33">
        <v>0.92</v>
      </c>
      <c r="AS66" s="25">
        <f t="shared" si="25"/>
        <v>2.6928</v>
      </c>
      <c r="AT66" s="36">
        <v>1</v>
      </c>
      <c r="AU66" s="33">
        <v>0</v>
      </c>
      <c r="AV66" s="33">
        <v>0</v>
      </c>
      <c r="AW66" s="29">
        <f t="shared" si="26"/>
        <v>1</v>
      </c>
      <c r="AX66" s="35">
        <v>1.05</v>
      </c>
      <c r="AY66" s="31">
        <v>0.5</v>
      </c>
      <c r="AZ66" s="37">
        <f t="shared" si="27"/>
        <v>20000.5235138016</v>
      </c>
      <c r="BA66" s="39"/>
    </row>
    <row r="67" customHeight="1" spans="1:53">
      <c r="A67" s="32">
        <v>2427</v>
      </c>
      <c r="B67" s="21">
        <v>1.873</v>
      </c>
      <c r="C67" s="33">
        <v>1.24</v>
      </c>
      <c r="D67" s="33">
        <v>0</v>
      </c>
      <c r="E67" s="22">
        <f t="shared" si="28"/>
        <v>5636.75604</v>
      </c>
      <c r="F67" s="35">
        <v>2.07</v>
      </c>
      <c r="G67" s="33">
        <v>1.84</v>
      </c>
      <c r="H67" s="33">
        <v>0.92</v>
      </c>
      <c r="I67" s="25">
        <f t="shared" si="29"/>
        <v>2.6928</v>
      </c>
      <c r="J67" s="36">
        <v>1</v>
      </c>
      <c r="K67" s="33">
        <v>0</v>
      </c>
      <c r="L67" s="33">
        <v>0</v>
      </c>
      <c r="M67" s="29">
        <f t="shared" si="30"/>
        <v>1</v>
      </c>
      <c r="N67" s="35">
        <v>1.05</v>
      </c>
      <c r="O67" s="31">
        <v>0.5</v>
      </c>
      <c r="P67" s="37">
        <f t="shared" si="31"/>
        <v>16495.4051301584</v>
      </c>
      <c r="Q67" s="39"/>
      <c r="S67" s="32">
        <v>2872</v>
      </c>
      <c r="T67" s="21">
        <v>1.873</v>
      </c>
      <c r="U67" s="33">
        <v>1.25</v>
      </c>
      <c r="V67" s="33">
        <v>0</v>
      </c>
      <c r="W67" s="22">
        <f t="shared" si="20"/>
        <v>6724.07</v>
      </c>
      <c r="X67" s="35">
        <v>1.604</v>
      </c>
      <c r="Y67" s="33">
        <v>1.84</v>
      </c>
      <c r="Z67" s="33">
        <v>0.92</v>
      </c>
      <c r="AA67" s="25">
        <f t="shared" si="21"/>
        <v>2.6928</v>
      </c>
      <c r="AB67" s="36">
        <v>1</v>
      </c>
      <c r="AC67" s="33">
        <v>0</v>
      </c>
      <c r="AD67" s="33">
        <v>0</v>
      </c>
      <c r="AE67" s="29">
        <f t="shared" si="22"/>
        <v>1</v>
      </c>
      <c r="AF67" s="35">
        <v>1.05</v>
      </c>
      <c r="AG67" s="31">
        <v>0.5</v>
      </c>
      <c r="AH67" s="37">
        <f t="shared" si="23"/>
        <v>15247.5473936016</v>
      </c>
      <c r="AI67" s="39"/>
      <c r="AK67" s="32">
        <v>2872</v>
      </c>
      <c r="AL67" s="21">
        <v>1.873</v>
      </c>
      <c r="AM67" s="33">
        <v>1.25</v>
      </c>
      <c r="AN67" s="33">
        <v>0</v>
      </c>
      <c r="AO67" s="22">
        <f t="shared" si="24"/>
        <v>6724.07</v>
      </c>
      <c r="AP67" s="35">
        <v>2.104</v>
      </c>
      <c r="AQ67" s="33">
        <v>1.84</v>
      </c>
      <c r="AR67" s="33">
        <v>0.92</v>
      </c>
      <c r="AS67" s="25">
        <f t="shared" si="25"/>
        <v>2.6928</v>
      </c>
      <c r="AT67" s="36">
        <v>1</v>
      </c>
      <c r="AU67" s="33">
        <v>0</v>
      </c>
      <c r="AV67" s="33">
        <v>0</v>
      </c>
      <c r="AW67" s="29">
        <f t="shared" si="26"/>
        <v>1</v>
      </c>
      <c r="AX67" s="35">
        <v>1.05</v>
      </c>
      <c r="AY67" s="31">
        <v>0.5</v>
      </c>
      <c r="AZ67" s="37">
        <f t="shared" si="27"/>
        <v>20000.5235138016</v>
      </c>
      <c r="BA67" s="39"/>
    </row>
    <row r="68" customHeight="1" spans="1:53">
      <c r="A68" s="32">
        <v>2427</v>
      </c>
      <c r="B68" s="21">
        <v>1.873</v>
      </c>
      <c r="C68" s="33">
        <v>1.24</v>
      </c>
      <c r="D68" s="33">
        <v>0</v>
      </c>
      <c r="E68" s="22">
        <f t="shared" si="28"/>
        <v>5636.75604</v>
      </c>
      <c r="F68" s="35">
        <v>2.07</v>
      </c>
      <c r="G68" s="33">
        <v>1.84</v>
      </c>
      <c r="H68" s="33">
        <v>0.92</v>
      </c>
      <c r="I68" s="25">
        <f t="shared" si="29"/>
        <v>2.6928</v>
      </c>
      <c r="J68" s="36">
        <v>1</v>
      </c>
      <c r="K68" s="33">
        <v>0</v>
      </c>
      <c r="L68" s="33">
        <v>0</v>
      </c>
      <c r="M68" s="29">
        <f t="shared" si="30"/>
        <v>1</v>
      </c>
      <c r="N68" s="35">
        <v>1.05</v>
      </c>
      <c r="O68" s="31">
        <v>0.5</v>
      </c>
      <c r="P68" s="37">
        <f t="shared" si="31"/>
        <v>16495.4051301584</v>
      </c>
      <c r="Q68" s="39"/>
      <c r="S68" s="32">
        <v>2872</v>
      </c>
      <c r="T68" s="21">
        <v>1.873</v>
      </c>
      <c r="U68" s="33">
        <v>1.25</v>
      </c>
      <c r="V68" s="33">
        <v>0</v>
      </c>
      <c r="W68" s="22">
        <f t="shared" si="20"/>
        <v>6724.07</v>
      </c>
      <c r="X68" s="35">
        <v>1.604</v>
      </c>
      <c r="Y68" s="33">
        <v>1.84</v>
      </c>
      <c r="Z68" s="33">
        <v>0.92</v>
      </c>
      <c r="AA68" s="25">
        <f t="shared" si="21"/>
        <v>2.6928</v>
      </c>
      <c r="AB68" s="36">
        <v>1</v>
      </c>
      <c r="AC68" s="33">
        <v>0</v>
      </c>
      <c r="AD68" s="33">
        <v>0</v>
      </c>
      <c r="AE68" s="29">
        <f t="shared" si="22"/>
        <v>1</v>
      </c>
      <c r="AF68" s="35">
        <v>1.05</v>
      </c>
      <c r="AG68" s="31">
        <v>0.5</v>
      </c>
      <c r="AH68" s="37">
        <f t="shared" si="23"/>
        <v>15247.5473936016</v>
      </c>
      <c r="AI68" s="39"/>
      <c r="AK68" s="32">
        <v>2872</v>
      </c>
      <c r="AL68" s="21">
        <v>1.873</v>
      </c>
      <c r="AM68" s="33">
        <v>1.25</v>
      </c>
      <c r="AN68" s="33">
        <v>0</v>
      </c>
      <c r="AO68" s="22">
        <f t="shared" si="24"/>
        <v>6724.07</v>
      </c>
      <c r="AP68" s="35">
        <v>2.104</v>
      </c>
      <c r="AQ68" s="33">
        <v>1.84</v>
      </c>
      <c r="AR68" s="33">
        <v>0.92</v>
      </c>
      <c r="AS68" s="25">
        <f t="shared" si="25"/>
        <v>2.6928</v>
      </c>
      <c r="AT68" s="36">
        <v>1</v>
      </c>
      <c r="AU68" s="33">
        <v>0</v>
      </c>
      <c r="AV68" s="33">
        <v>0</v>
      </c>
      <c r="AW68" s="29">
        <f t="shared" si="26"/>
        <v>1</v>
      </c>
      <c r="AX68" s="35">
        <v>1.05</v>
      </c>
      <c r="AY68" s="31">
        <v>0.5</v>
      </c>
      <c r="AZ68" s="37">
        <f t="shared" si="27"/>
        <v>20000.5235138016</v>
      </c>
      <c r="BA68" s="39"/>
    </row>
    <row r="69" customHeight="1" spans="1:53">
      <c r="A69" s="32">
        <v>2427</v>
      </c>
      <c r="B69" s="21">
        <v>1.873</v>
      </c>
      <c r="C69" s="33">
        <v>1.24</v>
      </c>
      <c r="D69" s="33">
        <v>0</v>
      </c>
      <c r="E69" s="22">
        <f t="shared" si="28"/>
        <v>5636.75604</v>
      </c>
      <c r="F69" s="35">
        <v>2.07</v>
      </c>
      <c r="G69" s="33">
        <v>1.84</v>
      </c>
      <c r="H69" s="33">
        <v>0.92</v>
      </c>
      <c r="I69" s="25">
        <f t="shared" si="29"/>
        <v>2.6928</v>
      </c>
      <c r="J69" s="36">
        <v>1</v>
      </c>
      <c r="K69" s="33">
        <v>0</v>
      </c>
      <c r="L69" s="33">
        <v>0</v>
      </c>
      <c r="M69" s="29">
        <f t="shared" si="30"/>
        <v>1</v>
      </c>
      <c r="N69" s="35">
        <v>1.05</v>
      </c>
      <c r="O69" s="31">
        <v>0.5</v>
      </c>
      <c r="P69" s="37">
        <f t="shared" si="31"/>
        <v>16495.4051301584</v>
      </c>
      <c r="Q69" s="39"/>
      <c r="S69" s="32">
        <v>2872</v>
      </c>
      <c r="T69" s="21">
        <v>1.873</v>
      </c>
      <c r="U69" s="33">
        <v>1.25</v>
      </c>
      <c r="V69" s="33">
        <v>0</v>
      </c>
      <c r="W69" s="22">
        <f t="shared" si="20"/>
        <v>6724.07</v>
      </c>
      <c r="X69" s="35">
        <v>1.604</v>
      </c>
      <c r="Y69" s="33">
        <v>1.84</v>
      </c>
      <c r="Z69" s="33">
        <v>0.92</v>
      </c>
      <c r="AA69" s="25">
        <f t="shared" si="21"/>
        <v>2.6928</v>
      </c>
      <c r="AB69" s="36">
        <v>1</v>
      </c>
      <c r="AC69" s="33">
        <v>0</v>
      </c>
      <c r="AD69" s="33">
        <v>0</v>
      </c>
      <c r="AE69" s="29">
        <f t="shared" si="22"/>
        <v>1</v>
      </c>
      <c r="AF69" s="35">
        <v>1.05</v>
      </c>
      <c r="AG69" s="31">
        <v>0.5</v>
      </c>
      <c r="AH69" s="37">
        <f t="shared" si="23"/>
        <v>15247.5473936016</v>
      </c>
      <c r="AI69" s="39"/>
      <c r="AK69" s="32">
        <v>2872</v>
      </c>
      <c r="AL69" s="21">
        <v>1.873</v>
      </c>
      <c r="AM69" s="33">
        <v>1.25</v>
      </c>
      <c r="AN69" s="33">
        <v>0</v>
      </c>
      <c r="AO69" s="22">
        <f t="shared" si="24"/>
        <v>6724.07</v>
      </c>
      <c r="AP69" s="35">
        <v>2.104</v>
      </c>
      <c r="AQ69" s="33">
        <v>1.84</v>
      </c>
      <c r="AR69" s="33">
        <v>0.92</v>
      </c>
      <c r="AS69" s="25">
        <f t="shared" si="25"/>
        <v>2.6928</v>
      </c>
      <c r="AT69" s="36">
        <v>1</v>
      </c>
      <c r="AU69" s="33">
        <v>0</v>
      </c>
      <c r="AV69" s="33">
        <v>0</v>
      </c>
      <c r="AW69" s="29">
        <f t="shared" si="26"/>
        <v>1</v>
      </c>
      <c r="AX69" s="35">
        <v>1.05</v>
      </c>
      <c r="AY69" s="31">
        <v>0.5</v>
      </c>
      <c r="AZ69" s="37">
        <f t="shared" si="27"/>
        <v>20000.5235138016</v>
      </c>
      <c r="BA69" s="39"/>
    </row>
    <row r="70" customHeight="1" spans="1:53">
      <c r="A70" s="32">
        <v>2427</v>
      </c>
      <c r="B70" s="21">
        <v>1.873</v>
      </c>
      <c r="C70" s="33">
        <v>1.24</v>
      </c>
      <c r="D70" s="33">
        <v>0</v>
      </c>
      <c r="E70" s="22">
        <f t="shared" si="28"/>
        <v>5636.75604</v>
      </c>
      <c r="F70" s="35">
        <v>2.07</v>
      </c>
      <c r="G70" s="33">
        <v>1.84</v>
      </c>
      <c r="H70" s="33">
        <v>0.92</v>
      </c>
      <c r="I70" s="25">
        <f t="shared" si="29"/>
        <v>2.6928</v>
      </c>
      <c r="J70" s="36">
        <v>1</v>
      </c>
      <c r="K70" s="33">
        <v>0</v>
      </c>
      <c r="L70" s="33">
        <v>0</v>
      </c>
      <c r="M70" s="29">
        <f t="shared" si="30"/>
        <v>1</v>
      </c>
      <c r="N70" s="35">
        <v>1.05</v>
      </c>
      <c r="O70" s="31">
        <v>0.5</v>
      </c>
      <c r="P70" s="37">
        <f t="shared" si="31"/>
        <v>16495.4051301584</v>
      </c>
      <c r="Q70" s="39"/>
      <c r="S70" s="32">
        <v>2872</v>
      </c>
      <c r="T70" s="21">
        <v>1.873</v>
      </c>
      <c r="U70" s="33">
        <v>1.25</v>
      </c>
      <c r="V70" s="33">
        <v>0</v>
      </c>
      <c r="W70" s="22">
        <f t="shared" si="20"/>
        <v>6724.07</v>
      </c>
      <c r="X70" s="35">
        <v>1.604</v>
      </c>
      <c r="Y70" s="33">
        <v>1.84</v>
      </c>
      <c r="Z70" s="33">
        <v>0.92</v>
      </c>
      <c r="AA70" s="25">
        <f t="shared" si="21"/>
        <v>2.6928</v>
      </c>
      <c r="AB70" s="36">
        <v>1</v>
      </c>
      <c r="AC70" s="33">
        <v>0</v>
      </c>
      <c r="AD70" s="33">
        <v>0</v>
      </c>
      <c r="AE70" s="29">
        <f t="shared" si="22"/>
        <v>1</v>
      </c>
      <c r="AF70" s="35">
        <v>1.05</v>
      </c>
      <c r="AG70" s="31">
        <v>0.5</v>
      </c>
      <c r="AH70" s="37">
        <f t="shared" si="23"/>
        <v>15247.5473936016</v>
      </c>
      <c r="AI70" s="39"/>
      <c r="AK70" s="32">
        <v>2872</v>
      </c>
      <c r="AL70" s="21">
        <v>1.873</v>
      </c>
      <c r="AM70" s="33">
        <v>1.25</v>
      </c>
      <c r="AN70" s="33">
        <v>0</v>
      </c>
      <c r="AO70" s="22">
        <f t="shared" si="24"/>
        <v>6724.07</v>
      </c>
      <c r="AP70" s="35">
        <v>2.104</v>
      </c>
      <c r="AQ70" s="33">
        <v>1.84</v>
      </c>
      <c r="AR70" s="33">
        <v>0.92</v>
      </c>
      <c r="AS70" s="25">
        <f t="shared" si="25"/>
        <v>2.6928</v>
      </c>
      <c r="AT70" s="36">
        <v>1</v>
      </c>
      <c r="AU70" s="33">
        <v>0</v>
      </c>
      <c r="AV70" s="33">
        <v>0</v>
      </c>
      <c r="AW70" s="29">
        <f t="shared" si="26"/>
        <v>1</v>
      </c>
      <c r="AX70" s="35">
        <v>1.05</v>
      </c>
      <c r="AY70" s="31">
        <v>0.5</v>
      </c>
      <c r="AZ70" s="37">
        <f t="shared" si="27"/>
        <v>20000.5235138016</v>
      </c>
      <c r="BA70" s="39"/>
    </row>
    <row r="71" customHeight="1" spans="1:53">
      <c r="A71" s="32">
        <v>2427</v>
      </c>
      <c r="B71" s="21">
        <v>1.873</v>
      </c>
      <c r="C71" s="33">
        <v>1.24</v>
      </c>
      <c r="D71" s="33">
        <v>0</v>
      </c>
      <c r="E71" s="22">
        <f t="shared" si="28"/>
        <v>5636.75604</v>
      </c>
      <c r="F71" s="35">
        <v>2.07</v>
      </c>
      <c r="G71" s="33">
        <v>1.84</v>
      </c>
      <c r="H71" s="33">
        <v>0.92</v>
      </c>
      <c r="I71" s="25">
        <f t="shared" si="29"/>
        <v>2.6928</v>
      </c>
      <c r="J71" s="36">
        <v>1</v>
      </c>
      <c r="K71" s="33">
        <v>0</v>
      </c>
      <c r="L71" s="33">
        <v>0</v>
      </c>
      <c r="M71" s="29">
        <f t="shared" si="30"/>
        <v>1</v>
      </c>
      <c r="N71" s="35">
        <v>1.05</v>
      </c>
      <c r="O71" s="31">
        <v>0.5</v>
      </c>
      <c r="P71" s="37">
        <f t="shared" si="31"/>
        <v>16495.4051301584</v>
      </c>
      <c r="Q71" s="39"/>
      <c r="S71" s="32">
        <v>2872</v>
      </c>
      <c r="T71" s="21">
        <v>1.873</v>
      </c>
      <c r="U71" s="33">
        <v>1.25</v>
      </c>
      <c r="V71" s="33">
        <v>0</v>
      </c>
      <c r="W71" s="22">
        <f t="shared" si="20"/>
        <v>6724.07</v>
      </c>
      <c r="X71" s="35">
        <v>1.604</v>
      </c>
      <c r="Y71" s="33">
        <v>1.84</v>
      </c>
      <c r="Z71" s="33">
        <v>0.92</v>
      </c>
      <c r="AA71" s="25">
        <f t="shared" si="21"/>
        <v>2.6928</v>
      </c>
      <c r="AB71" s="36">
        <v>1</v>
      </c>
      <c r="AC71" s="33">
        <v>0</v>
      </c>
      <c r="AD71" s="33">
        <v>0</v>
      </c>
      <c r="AE71" s="29">
        <f t="shared" si="22"/>
        <v>1</v>
      </c>
      <c r="AF71" s="35">
        <v>1.05</v>
      </c>
      <c r="AG71" s="31">
        <v>0.5</v>
      </c>
      <c r="AH71" s="37">
        <f t="shared" si="23"/>
        <v>15247.5473936016</v>
      </c>
      <c r="AI71" s="39"/>
      <c r="AK71" s="32">
        <v>2872</v>
      </c>
      <c r="AL71" s="21">
        <v>1.873</v>
      </c>
      <c r="AM71" s="33">
        <v>1.25</v>
      </c>
      <c r="AN71" s="33">
        <v>0</v>
      </c>
      <c r="AO71" s="22">
        <f t="shared" si="24"/>
        <v>6724.07</v>
      </c>
      <c r="AP71" s="35">
        <v>2.104</v>
      </c>
      <c r="AQ71" s="33">
        <v>1.84</v>
      </c>
      <c r="AR71" s="33">
        <v>0.92</v>
      </c>
      <c r="AS71" s="25">
        <f t="shared" si="25"/>
        <v>2.6928</v>
      </c>
      <c r="AT71" s="36">
        <v>1</v>
      </c>
      <c r="AU71" s="33">
        <v>0</v>
      </c>
      <c r="AV71" s="33">
        <v>0</v>
      </c>
      <c r="AW71" s="29">
        <f t="shared" si="26"/>
        <v>1</v>
      </c>
      <c r="AX71" s="35">
        <v>1.05</v>
      </c>
      <c r="AY71" s="31">
        <v>0.5</v>
      </c>
      <c r="AZ71" s="37">
        <f t="shared" si="27"/>
        <v>20000.5235138016</v>
      </c>
      <c r="BA71" s="39"/>
    </row>
    <row r="72" customHeight="1" spans="1:53">
      <c r="A72" s="32">
        <v>2427</v>
      </c>
      <c r="B72" s="21">
        <v>1.873</v>
      </c>
      <c r="C72" s="33">
        <v>1.24</v>
      </c>
      <c r="D72" s="33">
        <v>0</v>
      </c>
      <c r="E72" s="22">
        <f t="shared" si="28"/>
        <v>5636.75604</v>
      </c>
      <c r="F72" s="35">
        <v>2.07</v>
      </c>
      <c r="G72" s="33">
        <v>1.84</v>
      </c>
      <c r="H72" s="33">
        <v>0.92</v>
      </c>
      <c r="I72" s="25">
        <f t="shared" si="29"/>
        <v>2.6928</v>
      </c>
      <c r="J72" s="36">
        <v>1</v>
      </c>
      <c r="K72" s="33">
        <v>0</v>
      </c>
      <c r="L72" s="33">
        <v>0</v>
      </c>
      <c r="M72" s="29">
        <f t="shared" si="30"/>
        <v>1</v>
      </c>
      <c r="N72" s="35">
        <v>1.05</v>
      </c>
      <c r="O72" s="31">
        <v>0.5</v>
      </c>
      <c r="P72" s="37">
        <f t="shared" si="31"/>
        <v>16495.4051301584</v>
      </c>
      <c r="Q72" s="39"/>
      <c r="S72" s="32">
        <v>2872</v>
      </c>
      <c r="T72" s="21">
        <v>1.873</v>
      </c>
      <c r="U72" s="33">
        <v>1.25</v>
      </c>
      <c r="V72" s="33">
        <v>0</v>
      </c>
      <c r="W72" s="22">
        <f t="shared" si="20"/>
        <v>6724.07</v>
      </c>
      <c r="X72" s="35">
        <v>1.604</v>
      </c>
      <c r="Y72" s="33">
        <v>1.84</v>
      </c>
      <c r="Z72" s="33">
        <v>0.92</v>
      </c>
      <c r="AA72" s="25">
        <f t="shared" si="21"/>
        <v>2.6928</v>
      </c>
      <c r="AB72" s="36">
        <v>1</v>
      </c>
      <c r="AC72" s="33">
        <v>0</v>
      </c>
      <c r="AD72" s="33">
        <v>0</v>
      </c>
      <c r="AE72" s="29">
        <f t="shared" si="22"/>
        <v>1</v>
      </c>
      <c r="AF72" s="35">
        <v>1.05</v>
      </c>
      <c r="AG72" s="31">
        <v>0.5</v>
      </c>
      <c r="AH72" s="37">
        <f t="shared" si="23"/>
        <v>15247.5473936016</v>
      </c>
      <c r="AI72" s="39"/>
      <c r="AK72" s="32">
        <v>2872</v>
      </c>
      <c r="AL72" s="21">
        <v>1.873</v>
      </c>
      <c r="AM72" s="33">
        <v>1.25</v>
      </c>
      <c r="AN72" s="33">
        <v>0</v>
      </c>
      <c r="AO72" s="22">
        <f t="shared" si="24"/>
        <v>6724.07</v>
      </c>
      <c r="AP72" s="35">
        <v>2.104</v>
      </c>
      <c r="AQ72" s="33">
        <v>1.84</v>
      </c>
      <c r="AR72" s="33">
        <v>0.92</v>
      </c>
      <c r="AS72" s="25">
        <f t="shared" si="25"/>
        <v>2.6928</v>
      </c>
      <c r="AT72" s="36">
        <v>1</v>
      </c>
      <c r="AU72" s="33">
        <v>0</v>
      </c>
      <c r="AV72" s="33">
        <v>0</v>
      </c>
      <c r="AW72" s="29">
        <f t="shared" si="26"/>
        <v>1</v>
      </c>
      <c r="AX72" s="35">
        <v>1.05</v>
      </c>
      <c r="AY72" s="31">
        <v>0.5</v>
      </c>
      <c r="AZ72" s="37">
        <f t="shared" si="27"/>
        <v>20000.5235138016</v>
      </c>
      <c r="BA72" s="39"/>
    </row>
    <row r="73" customHeight="1" spans="1:53">
      <c r="A73" s="32">
        <v>2427</v>
      </c>
      <c r="B73" s="21">
        <v>1.873</v>
      </c>
      <c r="C73" s="33">
        <v>1.24</v>
      </c>
      <c r="D73" s="33">
        <v>0</v>
      </c>
      <c r="E73" s="22">
        <f t="shared" si="28"/>
        <v>5636.75604</v>
      </c>
      <c r="F73" s="35">
        <v>2.07</v>
      </c>
      <c r="G73" s="33">
        <v>1.84</v>
      </c>
      <c r="H73" s="33">
        <v>0.92</v>
      </c>
      <c r="I73" s="25">
        <f t="shared" si="29"/>
        <v>2.6928</v>
      </c>
      <c r="J73" s="36">
        <v>1</v>
      </c>
      <c r="K73" s="33">
        <v>0</v>
      </c>
      <c r="L73" s="33">
        <v>0</v>
      </c>
      <c r="M73" s="29">
        <f t="shared" si="30"/>
        <v>1</v>
      </c>
      <c r="N73" s="35">
        <v>1.05</v>
      </c>
      <c r="O73" s="31">
        <v>0.5</v>
      </c>
      <c r="P73" s="37">
        <f t="shared" si="31"/>
        <v>16495.4051301584</v>
      </c>
      <c r="Q73" s="39"/>
      <c r="S73" s="32">
        <v>2872</v>
      </c>
      <c r="T73" s="21">
        <v>1.873</v>
      </c>
      <c r="U73" s="33">
        <v>1.25</v>
      </c>
      <c r="V73" s="33">
        <v>0</v>
      </c>
      <c r="W73" s="22">
        <f t="shared" si="20"/>
        <v>6724.07</v>
      </c>
      <c r="X73" s="35">
        <v>1.604</v>
      </c>
      <c r="Y73" s="33">
        <v>1.84</v>
      </c>
      <c r="Z73" s="33">
        <v>0.92</v>
      </c>
      <c r="AA73" s="25">
        <f t="shared" si="21"/>
        <v>2.6928</v>
      </c>
      <c r="AB73" s="36">
        <v>1</v>
      </c>
      <c r="AC73" s="33">
        <v>0</v>
      </c>
      <c r="AD73" s="33">
        <v>0</v>
      </c>
      <c r="AE73" s="29">
        <f t="shared" si="22"/>
        <v>1</v>
      </c>
      <c r="AF73" s="35">
        <v>1.05</v>
      </c>
      <c r="AG73" s="31">
        <v>0.5</v>
      </c>
      <c r="AH73" s="37">
        <f t="shared" si="23"/>
        <v>15247.5473936016</v>
      </c>
      <c r="AI73" s="39"/>
      <c r="AK73" s="32">
        <v>2872</v>
      </c>
      <c r="AL73" s="21">
        <v>1.873</v>
      </c>
      <c r="AM73" s="33">
        <v>1.25</v>
      </c>
      <c r="AN73" s="33">
        <v>0</v>
      </c>
      <c r="AO73" s="22">
        <f t="shared" si="24"/>
        <v>6724.07</v>
      </c>
      <c r="AP73" s="35">
        <v>2.104</v>
      </c>
      <c r="AQ73" s="33">
        <v>1.84</v>
      </c>
      <c r="AR73" s="33">
        <v>0.92</v>
      </c>
      <c r="AS73" s="25">
        <f t="shared" si="25"/>
        <v>2.6928</v>
      </c>
      <c r="AT73" s="36">
        <v>1</v>
      </c>
      <c r="AU73" s="33">
        <v>0</v>
      </c>
      <c r="AV73" s="33">
        <v>0</v>
      </c>
      <c r="AW73" s="29">
        <f t="shared" si="26"/>
        <v>1</v>
      </c>
      <c r="AX73" s="35">
        <v>1.05</v>
      </c>
      <c r="AY73" s="31">
        <v>0.5</v>
      </c>
      <c r="AZ73" s="37">
        <f t="shared" si="27"/>
        <v>20000.5235138016</v>
      </c>
      <c r="BA73" s="39"/>
    </row>
    <row r="74" customHeight="1" spans="1:53">
      <c r="A74" s="32">
        <v>2427</v>
      </c>
      <c r="B74" s="21">
        <v>1.873</v>
      </c>
      <c r="C74" s="33">
        <v>1.24</v>
      </c>
      <c r="D74" s="33">
        <v>0</v>
      </c>
      <c r="E74" s="22">
        <f t="shared" si="28"/>
        <v>5636.75604</v>
      </c>
      <c r="F74" s="35">
        <v>2.07</v>
      </c>
      <c r="G74" s="33">
        <v>1.84</v>
      </c>
      <c r="H74" s="33">
        <v>0.92</v>
      </c>
      <c r="I74" s="25">
        <f t="shared" si="29"/>
        <v>2.6928</v>
      </c>
      <c r="J74" s="36">
        <v>1</v>
      </c>
      <c r="K74" s="33">
        <v>0</v>
      </c>
      <c r="L74" s="33">
        <v>0</v>
      </c>
      <c r="M74" s="29">
        <f t="shared" si="30"/>
        <v>1</v>
      </c>
      <c r="N74" s="35">
        <v>1.05</v>
      </c>
      <c r="O74" s="31">
        <v>0.5</v>
      </c>
      <c r="P74" s="37">
        <f t="shared" si="31"/>
        <v>16495.4051301584</v>
      </c>
      <c r="Q74" s="39"/>
      <c r="S74" s="32">
        <v>2872</v>
      </c>
      <c r="T74" s="21">
        <v>1.873</v>
      </c>
      <c r="U74" s="33">
        <v>1.25</v>
      </c>
      <c r="V74" s="33">
        <v>0</v>
      </c>
      <c r="W74" s="22">
        <f t="shared" si="20"/>
        <v>6724.07</v>
      </c>
      <c r="X74" s="35">
        <v>1.604</v>
      </c>
      <c r="Y74" s="33">
        <v>1.84</v>
      </c>
      <c r="Z74" s="33">
        <v>0.92</v>
      </c>
      <c r="AA74" s="25">
        <f t="shared" si="21"/>
        <v>2.6928</v>
      </c>
      <c r="AB74" s="36">
        <v>1</v>
      </c>
      <c r="AC74" s="33">
        <v>0</v>
      </c>
      <c r="AD74" s="33">
        <v>0</v>
      </c>
      <c r="AE74" s="29">
        <f t="shared" si="22"/>
        <v>1</v>
      </c>
      <c r="AF74" s="35">
        <v>1.05</v>
      </c>
      <c r="AG74" s="31">
        <v>0.5</v>
      </c>
      <c r="AH74" s="37">
        <f t="shared" si="23"/>
        <v>15247.5473936016</v>
      </c>
      <c r="AI74" s="39"/>
      <c r="AK74" s="32">
        <v>2872</v>
      </c>
      <c r="AL74" s="21">
        <v>1.873</v>
      </c>
      <c r="AM74" s="33">
        <v>1.25</v>
      </c>
      <c r="AN74" s="33">
        <v>0</v>
      </c>
      <c r="AO74" s="22">
        <f t="shared" si="24"/>
        <v>6724.07</v>
      </c>
      <c r="AP74" s="35">
        <v>2.104</v>
      </c>
      <c r="AQ74" s="33">
        <v>1.84</v>
      </c>
      <c r="AR74" s="33">
        <v>0.92</v>
      </c>
      <c r="AS74" s="25">
        <f t="shared" si="25"/>
        <v>2.6928</v>
      </c>
      <c r="AT74" s="36">
        <v>1</v>
      </c>
      <c r="AU74" s="33">
        <v>0</v>
      </c>
      <c r="AV74" s="33">
        <v>0</v>
      </c>
      <c r="AW74" s="29">
        <f t="shared" si="26"/>
        <v>1</v>
      </c>
      <c r="AX74" s="35">
        <v>1.05</v>
      </c>
      <c r="AY74" s="31">
        <v>0.5</v>
      </c>
      <c r="AZ74" s="37">
        <f t="shared" si="27"/>
        <v>20000.5235138016</v>
      </c>
      <c r="BA74" s="39"/>
    </row>
    <row r="75" customHeight="1" spans="1:53">
      <c r="A75" s="32">
        <v>2427</v>
      </c>
      <c r="B75" s="21">
        <v>1.873</v>
      </c>
      <c r="C75" s="33">
        <v>1.24</v>
      </c>
      <c r="D75" s="33">
        <v>0</v>
      </c>
      <c r="E75" s="22">
        <f t="shared" si="28"/>
        <v>5636.75604</v>
      </c>
      <c r="F75" s="35">
        <v>2.07</v>
      </c>
      <c r="G75" s="33">
        <v>1.84</v>
      </c>
      <c r="H75" s="33">
        <v>0.92</v>
      </c>
      <c r="I75" s="25">
        <f t="shared" si="29"/>
        <v>2.6928</v>
      </c>
      <c r="J75" s="36">
        <v>1</v>
      </c>
      <c r="K75" s="33">
        <v>0</v>
      </c>
      <c r="L75" s="33">
        <v>0</v>
      </c>
      <c r="M75" s="29">
        <f t="shared" si="30"/>
        <v>1</v>
      </c>
      <c r="N75" s="35">
        <v>1.05</v>
      </c>
      <c r="O75" s="31">
        <v>0.5</v>
      </c>
      <c r="P75" s="37">
        <f t="shared" si="31"/>
        <v>16495.4051301584</v>
      </c>
      <c r="Q75" s="39"/>
      <c r="S75" s="32">
        <v>2872</v>
      </c>
      <c r="T75" s="21">
        <v>1.873</v>
      </c>
      <c r="U75" s="33">
        <v>1.25</v>
      </c>
      <c r="V75" s="33">
        <v>0</v>
      </c>
      <c r="W75" s="22">
        <f t="shared" si="20"/>
        <v>6724.07</v>
      </c>
      <c r="X75" s="35">
        <v>1.604</v>
      </c>
      <c r="Y75" s="33">
        <v>1.84</v>
      </c>
      <c r="Z75" s="33">
        <v>0.92</v>
      </c>
      <c r="AA75" s="25">
        <f t="shared" si="21"/>
        <v>2.6928</v>
      </c>
      <c r="AB75" s="36">
        <v>1</v>
      </c>
      <c r="AC75" s="33">
        <v>0</v>
      </c>
      <c r="AD75" s="33">
        <v>0</v>
      </c>
      <c r="AE75" s="29">
        <f t="shared" si="22"/>
        <v>1</v>
      </c>
      <c r="AF75" s="35">
        <v>1.05</v>
      </c>
      <c r="AG75" s="31">
        <v>0.5</v>
      </c>
      <c r="AH75" s="37">
        <f t="shared" si="23"/>
        <v>15247.5473936016</v>
      </c>
      <c r="AI75" s="39"/>
      <c r="AK75" s="32">
        <v>2872</v>
      </c>
      <c r="AL75" s="21">
        <v>1.873</v>
      </c>
      <c r="AM75" s="33">
        <v>1.25</v>
      </c>
      <c r="AN75" s="33">
        <v>0</v>
      </c>
      <c r="AO75" s="22">
        <f t="shared" si="24"/>
        <v>6724.07</v>
      </c>
      <c r="AP75" s="35">
        <v>2.104</v>
      </c>
      <c r="AQ75" s="33">
        <v>1.84</v>
      </c>
      <c r="AR75" s="33">
        <v>0.92</v>
      </c>
      <c r="AS75" s="25">
        <f t="shared" si="25"/>
        <v>2.6928</v>
      </c>
      <c r="AT75" s="36">
        <v>1</v>
      </c>
      <c r="AU75" s="33">
        <v>0</v>
      </c>
      <c r="AV75" s="33">
        <v>0</v>
      </c>
      <c r="AW75" s="29">
        <f t="shared" si="26"/>
        <v>1</v>
      </c>
      <c r="AX75" s="35">
        <v>1.05</v>
      </c>
      <c r="AY75" s="31">
        <v>0.5</v>
      </c>
      <c r="AZ75" s="37">
        <f t="shared" si="27"/>
        <v>20000.5235138016</v>
      </c>
      <c r="BA75" s="39"/>
    </row>
    <row r="76" customHeight="1" spans="1:53">
      <c r="A76" s="32">
        <v>2427</v>
      </c>
      <c r="B76" s="21">
        <v>1.873</v>
      </c>
      <c r="C76" s="33">
        <v>1.24</v>
      </c>
      <c r="D76" s="33">
        <v>0</v>
      </c>
      <c r="E76" s="22">
        <f t="shared" si="28"/>
        <v>5636.75604</v>
      </c>
      <c r="F76" s="35">
        <v>2.07</v>
      </c>
      <c r="G76" s="33">
        <v>1.84</v>
      </c>
      <c r="H76" s="33">
        <v>0.92</v>
      </c>
      <c r="I76" s="25">
        <f t="shared" si="29"/>
        <v>2.6928</v>
      </c>
      <c r="J76" s="36">
        <v>1</v>
      </c>
      <c r="K76" s="33">
        <v>0</v>
      </c>
      <c r="L76" s="33">
        <v>0</v>
      </c>
      <c r="M76" s="29">
        <f t="shared" si="30"/>
        <v>1</v>
      </c>
      <c r="N76" s="35">
        <v>1.05</v>
      </c>
      <c r="O76" s="31">
        <v>0.5</v>
      </c>
      <c r="P76" s="37">
        <f t="shared" si="31"/>
        <v>16495.4051301584</v>
      </c>
      <c r="Q76" s="39"/>
      <c r="S76" s="32">
        <v>2872</v>
      </c>
      <c r="T76" s="21">
        <v>1.873</v>
      </c>
      <c r="U76" s="33">
        <v>1.25</v>
      </c>
      <c r="V76" s="33">
        <v>0</v>
      </c>
      <c r="W76" s="22">
        <f t="shared" si="20"/>
        <v>6724.07</v>
      </c>
      <c r="X76" s="35">
        <v>1.604</v>
      </c>
      <c r="Y76" s="33">
        <v>1.84</v>
      </c>
      <c r="Z76" s="33">
        <v>0.92</v>
      </c>
      <c r="AA76" s="25">
        <f t="shared" si="21"/>
        <v>2.6928</v>
      </c>
      <c r="AB76" s="36">
        <v>1</v>
      </c>
      <c r="AC76" s="33">
        <v>0</v>
      </c>
      <c r="AD76" s="33">
        <v>0</v>
      </c>
      <c r="AE76" s="29">
        <f t="shared" si="22"/>
        <v>1</v>
      </c>
      <c r="AF76" s="35">
        <v>1.05</v>
      </c>
      <c r="AG76" s="31">
        <v>0.5</v>
      </c>
      <c r="AH76" s="37">
        <f t="shared" si="23"/>
        <v>15247.5473936016</v>
      </c>
      <c r="AI76" s="39"/>
      <c r="AK76" s="32">
        <v>2872</v>
      </c>
      <c r="AL76" s="21">
        <v>1.873</v>
      </c>
      <c r="AM76" s="33">
        <v>1.25</v>
      </c>
      <c r="AN76" s="33">
        <v>0</v>
      </c>
      <c r="AO76" s="22">
        <f t="shared" si="24"/>
        <v>6724.07</v>
      </c>
      <c r="AP76" s="35">
        <v>2.104</v>
      </c>
      <c r="AQ76" s="33">
        <v>1.84</v>
      </c>
      <c r="AR76" s="33">
        <v>0.92</v>
      </c>
      <c r="AS76" s="25">
        <f t="shared" si="25"/>
        <v>2.6928</v>
      </c>
      <c r="AT76" s="36">
        <v>1</v>
      </c>
      <c r="AU76" s="33">
        <v>0</v>
      </c>
      <c r="AV76" s="33">
        <v>0</v>
      </c>
      <c r="AW76" s="29">
        <f t="shared" si="26"/>
        <v>1</v>
      </c>
      <c r="AX76" s="35">
        <v>1.05</v>
      </c>
      <c r="AY76" s="31">
        <v>0.5</v>
      </c>
      <c r="AZ76" s="37">
        <f t="shared" si="27"/>
        <v>20000.5235138016</v>
      </c>
      <c r="BA76" s="39"/>
    </row>
    <row r="77" customHeight="1" spans="1:53">
      <c r="A77" s="32">
        <v>2427</v>
      </c>
      <c r="B77" s="21">
        <v>1.873</v>
      </c>
      <c r="C77" s="33">
        <v>1.24</v>
      </c>
      <c r="D77" s="33">
        <v>0</v>
      </c>
      <c r="E77" s="22">
        <f t="shared" si="28"/>
        <v>5636.75604</v>
      </c>
      <c r="F77" s="35">
        <v>2.07</v>
      </c>
      <c r="G77" s="33">
        <v>1.84</v>
      </c>
      <c r="H77" s="33">
        <v>0.92</v>
      </c>
      <c r="I77" s="25">
        <f t="shared" si="29"/>
        <v>2.6928</v>
      </c>
      <c r="J77" s="36">
        <v>1</v>
      </c>
      <c r="K77" s="33">
        <v>0</v>
      </c>
      <c r="L77" s="33">
        <v>0</v>
      </c>
      <c r="M77" s="29">
        <f t="shared" si="30"/>
        <v>1</v>
      </c>
      <c r="N77" s="35">
        <v>1.05</v>
      </c>
      <c r="O77" s="31">
        <v>0.5</v>
      </c>
      <c r="P77" s="37">
        <f t="shared" si="31"/>
        <v>16495.4051301584</v>
      </c>
      <c r="Q77" s="39"/>
      <c r="S77" s="32">
        <v>2872</v>
      </c>
      <c r="T77" s="21">
        <v>1.873</v>
      </c>
      <c r="U77" s="33">
        <v>1.25</v>
      </c>
      <c r="V77" s="33">
        <v>0</v>
      </c>
      <c r="W77" s="22">
        <f t="shared" si="20"/>
        <v>6724.07</v>
      </c>
      <c r="X77" s="35">
        <v>1.604</v>
      </c>
      <c r="Y77" s="33">
        <v>1.84</v>
      </c>
      <c r="Z77" s="33">
        <v>0.92</v>
      </c>
      <c r="AA77" s="25">
        <f t="shared" si="21"/>
        <v>2.6928</v>
      </c>
      <c r="AB77" s="36">
        <v>1</v>
      </c>
      <c r="AC77" s="33">
        <v>0</v>
      </c>
      <c r="AD77" s="33">
        <v>0</v>
      </c>
      <c r="AE77" s="29">
        <f t="shared" si="22"/>
        <v>1</v>
      </c>
      <c r="AF77" s="35">
        <v>1.05</v>
      </c>
      <c r="AG77" s="31">
        <v>0.5</v>
      </c>
      <c r="AH77" s="37">
        <f t="shared" si="23"/>
        <v>15247.5473936016</v>
      </c>
      <c r="AI77" s="39"/>
      <c r="AK77" s="32">
        <v>2872</v>
      </c>
      <c r="AL77" s="21">
        <v>1.873</v>
      </c>
      <c r="AM77" s="33">
        <v>1.25</v>
      </c>
      <c r="AN77" s="33">
        <v>0</v>
      </c>
      <c r="AO77" s="22">
        <f t="shared" si="24"/>
        <v>6724.07</v>
      </c>
      <c r="AP77" s="35">
        <v>2.104</v>
      </c>
      <c r="AQ77" s="33">
        <v>1.84</v>
      </c>
      <c r="AR77" s="33">
        <v>0.92</v>
      </c>
      <c r="AS77" s="25">
        <f t="shared" si="25"/>
        <v>2.6928</v>
      </c>
      <c r="AT77" s="36">
        <v>1</v>
      </c>
      <c r="AU77" s="33">
        <v>0</v>
      </c>
      <c r="AV77" s="33">
        <v>0</v>
      </c>
      <c r="AW77" s="29">
        <f t="shared" si="26"/>
        <v>1</v>
      </c>
      <c r="AX77" s="35">
        <v>1.05</v>
      </c>
      <c r="AY77" s="31">
        <v>0.5</v>
      </c>
      <c r="AZ77" s="37">
        <f t="shared" si="27"/>
        <v>20000.5235138016</v>
      </c>
      <c r="BA77" s="39"/>
    </row>
    <row r="78" customHeight="1" spans="1:53">
      <c r="A78" s="32">
        <v>2427</v>
      </c>
      <c r="B78" s="21">
        <v>1.873</v>
      </c>
      <c r="C78" s="33">
        <v>1.24</v>
      </c>
      <c r="D78" s="33">
        <v>0</v>
      </c>
      <c r="E78" s="22">
        <f t="shared" si="28"/>
        <v>5636.75604</v>
      </c>
      <c r="F78" s="35">
        <v>2.07</v>
      </c>
      <c r="G78" s="33">
        <v>1.84</v>
      </c>
      <c r="H78" s="33">
        <v>0.92</v>
      </c>
      <c r="I78" s="25">
        <f t="shared" si="29"/>
        <v>2.6928</v>
      </c>
      <c r="J78" s="36">
        <v>1</v>
      </c>
      <c r="K78" s="33">
        <v>0</v>
      </c>
      <c r="L78" s="33">
        <v>0</v>
      </c>
      <c r="M78" s="29">
        <f t="shared" si="30"/>
        <v>1</v>
      </c>
      <c r="N78" s="35">
        <v>1.05</v>
      </c>
      <c r="O78" s="31">
        <v>0.5</v>
      </c>
      <c r="P78" s="37">
        <f t="shared" si="31"/>
        <v>16495.4051301584</v>
      </c>
      <c r="Q78" s="39"/>
      <c r="S78" s="32">
        <v>2872</v>
      </c>
      <c r="T78" s="21">
        <v>1.873</v>
      </c>
      <c r="U78" s="33">
        <v>1.25</v>
      </c>
      <c r="V78" s="33">
        <v>0</v>
      </c>
      <c r="W78" s="22">
        <f t="shared" si="20"/>
        <v>6724.07</v>
      </c>
      <c r="X78" s="35">
        <v>1.604</v>
      </c>
      <c r="Y78" s="33">
        <v>1.84</v>
      </c>
      <c r="Z78" s="33">
        <v>0.92</v>
      </c>
      <c r="AA78" s="25">
        <f t="shared" si="21"/>
        <v>2.6928</v>
      </c>
      <c r="AB78" s="36">
        <v>1</v>
      </c>
      <c r="AC78" s="33">
        <v>0</v>
      </c>
      <c r="AD78" s="33">
        <v>0</v>
      </c>
      <c r="AE78" s="29">
        <f t="shared" si="22"/>
        <v>1</v>
      </c>
      <c r="AF78" s="35">
        <v>1.05</v>
      </c>
      <c r="AG78" s="31">
        <v>0.5</v>
      </c>
      <c r="AH78" s="37">
        <f t="shared" si="23"/>
        <v>15247.5473936016</v>
      </c>
      <c r="AI78" s="39"/>
      <c r="AK78" s="32">
        <v>2872</v>
      </c>
      <c r="AL78" s="21">
        <v>1.873</v>
      </c>
      <c r="AM78" s="33">
        <v>1.25</v>
      </c>
      <c r="AN78" s="33">
        <v>0</v>
      </c>
      <c r="AO78" s="22">
        <f t="shared" si="24"/>
        <v>6724.07</v>
      </c>
      <c r="AP78" s="35">
        <v>2.104</v>
      </c>
      <c r="AQ78" s="33">
        <v>1.84</v>
      </c>
      <c r="AR78" s="33">
        <v>0.92</v>
      </c>
      <c r="AS78" s="25">
        <f t="shared" si="25"/>
        <v>2.6928</v>
      </c>
      <c r="AT78" s="36">
        <v>1</v>
      </c>
      <c r="AU78" s="33">
        <v>0</v>
      </c>
      <c r="AV78" s="33">
        <v>0</v>
      </c>
      <c r="AW78" s="29">
        <f t="shared" si="26"/>
        <v>1</v>
      </c>
      <c r="AX78" s="35">
        <v>1.05</v>
      </c>
      <c r="AY78" s="31">
        <v>0.5</v>
      </c>
      <c r="AZ78" s="37">
        <f t="shared" si="27"/>
        <v>20000.5235138016</v>
      </c>
      <c r="BA78" s="39"/>
    </row>
    <row r="79" customHeight="1" spans="1:53">
      <c r="A79" s="32">
        <v>2427</v>
      </c>
      <c r="B79" s="21">
        <v>1.873</v>
      </c>
      <c r="C79" s="33">
        <v>1.24</v>
      </c>
      <c r="D79" s="33">
        <v>0</v>
      </c>
      <c r="E79" s="22">
        <f t="shared" si="28"/>
        <v>5636.75604</v>
      </c>
      <c r="F79" s="35">
        <v>2.07</v>
      </c>
      <c r="G79" s="33">
        <v>1.84</v>
      </c>
      <c r="H79" s="33">
        <v>0.92</v>
      </c>
      <c r="I79" s="25">
        <f t="shared" si="29"/>
        <v>2.6928</v>
      </c>
      <c r="J79" s="36">
        <v>1</v>
      </c>
      <c r="K79" s="33">
        <v>0</v>
      </c>
      <c r="L79" s="33">
        <v>0</v>
      </c>
      <c r="M79" s="29">
        <f t="shared" si="30"/>
        <v>1</v>
      </c>
      <c r="N79" s="35">
        <v>1.05</v>
      </c>
      <c r="O79" s="31">
        <v>0.5</v>
      </c>
      <c r="P79" s="37">
        <f t="shared" si="31"/>
        <v>16495.4051301584</v>
      </c>
      <c r="Q79" s="39"/>
      <c r="S79" s="32">
        <v>2872</v>
      </c>
      <c r="T79" s="21">
        <v>1.873</v>
      </c>
      <c r="U79" s="33">
        <v>1.25</v>
      </c>
      <c r="V79" s="33">
        <v>0</v>
      </c>
      <c r="W79" s="22">
        <f t="shared" si="20"/>
        <v>6724.07</v>
      </c>
      <c r="X79" s="35">
        <v>1.604</v>
      </c>
      <c r="Y79" s="33">
        <v>1.84</v>
      </c>
      <c r="Z79" s="33">
        <v>0.92</v>
      </c>
      <c r="AA79" s="25">
        <f t="shared" si="21"/>
        <v>2.6928</v>
      </c>
      <c r="AB79" s="36">
        <v>1</v>
      </c>
      <c r="AC79" s="33">
        <v>0</v>
      </c>
      <c r="AD79" s="33">
        <v>0</v>
      </c>
      <c r="AE79" s="29">
        <f t="shared" si="22"/>
        <v>1</v>
      </c>
      <c r="AF79" s="35">
        <v>1.05</v>
      </c>
      <c r="AG79" s="31">
        <v>0.5</v>
      </c>
      <c r="AH79" s="37">
        <f t="shared" si="23"/>
        <v>15247.5473936016</v>
      </c>
      <c r="AI79" s="39"/>
      <c r="AK79" s="32">
        <v>2872</v>
      </c>
      <c r="AL79" s="21">
        <v>1.873</v>
      </c>
      <c r="AM79" s="33">
        <v>1.25</v>
      </c>
      <c r="AN79" s="33">
        <v>0</v>
      </c>
      <c r="AO79" s="22">
        <f t="shared" si="24"/>
        <v>6724.07</v>
      </c>
      <c r="AP79" s="35">
        <v>2.104</v>
      </c>
      <c r="AQ79" s="33">
        <v>1.84</v>
      </c>
      <c r="AR79" s="33">
        <v>0.92</v>
      </c>
      <c r="AS79" s="25">
        <f t="shared" si="25"/>
        <v>2.6928</v>
      </c>
      <c r="AT79" s="36">
        <v>1</v>
      </c>
      <c r="AU79" s="33">
        <v>0</v>
      </c>
      <c r="AV79" s="33">
        <v>0</v>
      </c>
      <c r="AW79" s="29">
        <f t="shared" si="26"/>
        <v>1</v>
      </c>
      <c r="AX79" s="35">
        <v>1.05</v>
      </c>
      <c r="AY79" s="31">
        <v>0.5</v>
      </c>
      <c r="AZ79" s="37">
        <f t="shared" si="27"/>
        <v>20000.5235138016</v>
      </c>
      <c r="BA79" s="39"/>
    </row>
    <row r="80" customHeight="1" spans="1:53">
      <c r="A80" s="32">
        <v>2427</v>
      </c>
      <c r="B80" s="21">
        <v>1.873</v>
      </c>
      <c r="C80" s="33">
        <v>1.24</v>
      </c>
      <c r="D80" s="33">
        <v>0</v>
      </c>
      <c r="E80" s="22">
        <f t="shared" si="28"/>
        <v>5636.75604</v>
      </c>
      <c r="F80" s="35">
        <v>2.07</v>
      </c>
      <c r="G80" s="33">
        <v>1.84</v>
      </c>
      <c r="H80" s="33">
        <v>0.92</v>
      </c>
      <c r="I80" s="25">
        <f t="shared" si="29"/>
        <v>2.6928</v>
      </c>
      <c r="J80" s="36">
        <v>1</v>
      </c>
      <c r="K80" s="33">
        <v>0</v>
      </c>
      <c r="L80" s="33">
        <v>0</v>
      </c>
      <c r="M80" s="29">
        <f t="shared" si="30"/>
        <v>1</v>
      </c>
      <c r="N80" s="35">
        <v>1.05</v>
      </c>
      <c r="O80" s="31">
        <v>0.5</v>
      </c>
      <c r="P80" s="37">
        <f t="shared" si="31"/>
        <v>16495.4051301584</v>
      </c>
      <c r="Q80" s="39"/>
      <c r="S80" s="32">
        <v>2872</v>
      </c>
      <c r="T80" s="21">
        <v>1.873</v>
      </c>
      <c r="U80" s="33">
        <v>1.25</v>
      </c>
      <c r="V80" s="33">
        <v>0</v>
      </c>
      <c r="W80" s="22">
        <f t="shared" si="20"/>
        <v>6724.07</v>
      </c>
      <c r="X80" s="35">
        <v>1.604</v>
      </c>
      <c r="Y80" s="33">
        <v>1.84</v>
      </c>
      <c r="Z80" s="33">
        <v>0.92</v>
      </c>
      <c r="AA80" s="25">
        <f t="shared" si="21"/>
        <v>2.6928</v>
      </c>
      <c r="AB80" s="36">
        <v>1</v>
      </c>
      <c r="AC80" s="33">
        <v>0</v>
      </c>
      <c r="AD80" s="33">
        <v>0</v>
      </c>
      <c r="AE80" s="29">
        <f t="shared" si="22"/>
        <v>1</v>
      </c>
      <c r="AF80" s="35">
        <v>1.05</v>
      </c>
      <c r="AG80" s="31">
        <v>0.5</v>
      </c>
      <c r="AH80" s="37">
        <f t="shared" si="23"/>
        <v>15247.5473936016</v>
      </c>
      <c r="AI80" s="39"/>
      <c r="AK80" s="32">
        <v>2872</v>
      </c>
      <c r="AL80" s="21">
        <v>1.873</v>
      </c>
      <c r="AM80" s="33">
        <v>1.25</v>
      </c>
      <c r="AN80" s="33">
        <v>0</v>
      </c>
      <c r="AO80" s="22">
        <f t="shared" si="24"/>
        <v>6724.07</v>
      </c>
      <c r="AP80" s="35">
        <v>2.104</v>
      </c>
      <c r="AQ80" s="33">
        <v>1.84</v>
      </c>
      <c r="AR80" s="33">
        <v>0.92</v>
      </c>
      <c r="AS80" s="25">
        <f t="shared" si="25"/>
        <v>2.6928</v>
      </c>
      <c r="AT80" s="36">
        <v>1</v>
      </c>
      <c r="AU80" s="33">
        <v>0</v>
      </c>
      <c r="AV80" s="33">
        <v>0</v>
      </c>
      <c r="AW80" s="29">
        <f t="shared" si="26"/>
        <v>1</v>
      </c>
      <c r="AX80" s="35">
        <v>1.05</v>
      </c>
      <c r="AY80" s="31">
        <v>0.5</v>
      </c>
      <c r="AZ80" s="37">
        <f t="shared" si="27"/>
        <v>20000.5235138016</v>
      </c>
      <c r="BA80" s="39"/>
    </row>
    <row r="81" customHeight="1" spans="1:53">
      <c r="A81" s="32">
        <v>2427</v>
      </c>
      <c r="B81" s="21">
        <v>1.873</v>
      </c>
      <c r="C81" s="33">
        <v>1.24</v>
      </c>
      <c r="D81" s="33">
        <v>0</v>
      </c>
      <c r="E81" s="22">
        <f t="shared" si="28"/>
        <v>5636.75604</v>
      </c>
      <c r="F81" s="35">
        <v>2.07</v>
      </c>
      <c r="G81" s="33">
        <v>1.84</v>
      </c>
      <c r="H81" s="33">
        <v>0.92</v>
      </c>
      <c r="I81" s="25">
        <f t="shared" si="29"/>
        <v>2.6928</v>
      </c>
      <c r="J81" s="36">
        <v>1</v>
      </c>
      <c r="K81" s="33">
        <v>0</v>
      </c>
      <c r="L81" s="33">
        <v>0</v>
      </c>
      <c r="M81" s="29">
        <f t="shared" si="30"/>
        <v>1</v>
      </c>
      <c r="N81" s="35">
        <v>1.05</v>
      </c>
      <c r="O81" s="31">
        <v>0.5</v>
      </c>
      <c r="P81" s="37">
        <f t="shared" si="31"/>
        <v>16495.4051301584</v>
      </c>
      <c r="Q81" s="39"/>
      <c r="S81" s="32">
        <v>2872</v>
      </c>
      <c r="T81" s="21">
        <v>1.873</v>
      </c>
      <c r="U81" s="33">
        <v>1.25</v>
      </c>
      <c r="V81" s="33">
        <v>0</v>
      </c>
      <c r="W81" s="22">
        <f t="shared" si="20"/>
        <v>6724.07</v>
      </c>
      <c r="X81" s="35">
        <v>1.604</v>
      </c>
      <c r="Y81" s="33">
        <v>1.84</v>
      </c>
      <c r="Z81" s="33">
        <v>0.92</v>
      </c>
      <c r="AA81" s="25">
        <f t="shared" si="21"/>
        <v>2.6928</v>
      </c>
      <c r="AB81" s="36">
        <v>1</v>
      </c>
      <c r="AC81" s="33">
        <v>0</v>
      </c>
      <c r="AD81" s="33">
        <v>0</v>
      </c>
      <c r="AE81" s="29">
        <f t="shared" si="22"/>
        <v>1</v>
      </c>
      <c r="AF81" s="35">
        <v>1.05</v>
      </c>
      <c r="AG81" s="31">
        <v>0.5</v>
      </c>
      <c r="AH81" s="37">
        <f t="shared" si="23"/>
        <v>15247.5473936016</v>
      </c>
      <c r="AI81" s="39"/>
      <c r="AK81" s="32">
        <v>2872</v>
      </c>
      <c r="AL81" s="21">
        <v>1.873</v>
      </c>
      <c r="AM81" s="33">
        <v>1.25</v>
      </c>
      <c r="AN81" s="33">
        <v>0</v>
      </c>
      <c r="AO81" s="22">
        <f t="shared" si="24"/>
        <v>6724.07</v>
      </c>
      <c r="AP81" s="35">
        <v>2.104</v>
      </c>
      <c r="AQ81" s="33">
        <v>1.84</v>
      </c>
      <c r="AR81" s="33">
        <v>0.92</v>
      </c>
      <c r="AS81" s="25">
        <f t="shared" si="25"/>
        <v>2.6928</v>
      </c>
      <c r="AT81" s="36">
        <v>1</v>
      </c>
      <c r="AU81" s="33">
        <v>0</v>
      </c>
      <c r="AV81" s="33">
        <v>0</v>
      </c>
      <c r="AW81" s="29">
        <f t="shared" si="26"/>
        <v>1</v>
      </c>
      <c r="AX81" s="35">
        <v>1.05</v>
      </c>
      <c r="AY81" s="31">
        <v>0.5</v>
      </c>
      <c r="AZ81" s="37">
        <f t="shared" si="27"/>
        <v>20000.5235138016</v>
      </c>
      <c r="BA81" s="39"/>
    </row>
    <row r="82" customHeight="1" spans="1:53">
      <c r="A82" s="32">
        <v>2427</v>
      </c>
      <c r="B82" s="21">
        <v>1.873</v>
      </c>
      <c r="C82" s="33">
        <v>1.24</v>
      </c>
      <c r="D82" s="33">
        <v>0</v>
      </c>
      <c r="E82" s="22">
        <f t="shared" si="28"/>
        <v>5636.75604</v>
      </c>
      <c r="F82" s="35">
        <v>2.07</v>
      </c>
      <c r="G82" s="33">
        <v>1.84</v>
      </c>
      <c r="H82" s="33">
        <v>0.92</v>
      </c>
      <c r="I82" s="25">
        <f t="shared" si="29"/>
        <v>2.6928</v>
      </c>
      <c r="J82" s="36">
        <v>1</v>
      </c>
      <c r="K82" s="33">
        <v>0</v>
      </c>
      <c r="L82" s="33">
        <v>0</v>
      </c>
      <c r="M82" s="29">
        <f t="shared" si="30"/>
        <v>1</v>
      </c>
      <c r="N82" s="35">
        <v>1.05</v>
      </c>
      <c r="O82" s="31">
        <v>0.5</v>
      </c>
      <c r="P82" s="37">
        <f t="shared" si="31"/>
        <v>16495.4051301584</v>
      </c>
      <c r="Q82" s="39"/>
      <c r="S82" s="32">
        <v>2872</v>
      </c>
      <c r="T82" s="21">
        <v>1.873</v>
      </c>
      <c r="U82" s="33">
        <v>1.25</v>
      </c>
      <c r="V82" s="33">
        <v>0</v>
      </c>
      <c r="W82" s="22">
        <f t="shared" si="20"/>
        <v>6724.07</v>
      </c>
      <c r="X82" s="35">
        <v>1.604</v>
      </c>
      <c r="Y82" s="33">
        <v>1.84</v>
      </c>
      <c r="Z82" s="33">
        <v>0.92</v>
      </c>
      <c r="AA82" s="25">
        <f t="shared" si="21"/>
        <v>2.6928</v>
      </c>
      <c r="AB82" s="36">
        <v>1</v>
      </c>
      <c r="AC82" s="33">
        <v>0</v>
      </c>
      <c r="AD82" s="33">
        <v>0</v>
      </c>
      <c r="AE82" s="29">
        <f t="shared" si="22"/>
        <v>1</v>
      </c>
      <c r="AF82" s="35">
        <v>1.05</v>
      </c>
      <c r="AG82" s="31">
        <v>0.5</v>
      </c>
      <c r="AH82" s="37">
        <f t="shared" si="23"/>
        <v>15247.5473936016</v>
      </c>
      <c r="AI82" s="39"/>
      <c r="AK82" s="32">
        <v>2872</v>
      </c>
      <c r="AL82" s="21">
        <v>1.873</v>
      </c>
      <c r="AM82" s="33">
        <v>1.25</v>
      </c>
      <c r="AN82" s="33">
        <v>0</v>
      </c>
      <c r="AO82" s="22">
        <f t="shared" si="24"/>
        <v>6724.07</v>
      </c>
      <c r="AP82" s="35">
        <v>2.104</v>
      </c>
      <c r="AQ82" s="33">
        <v>1.84</v>
      </c>
      <c r="AR82" s="33">
        <v>0.92</v>
      </c>
      <c r="AS82" s="25">
        <f t="shared" si="25"/>
        <v>2.6928</v>
      </c>
      <c r="AT82" s="36">
        <v>1</v>
      </c>
      <c r="AU82" s="33">
        <v>0</v>
      </c>
      <c r="AV82" s="33">
        <v>0</v>
      </c>
      <c r="AW82" s="29">
        <f t="shared" si="26"/>
        <v>1</v>
      </c>
      <c r="AX82" s="35">
        <v>1.05</v>
      </c>
      <c r="AY82" s="31">
        <v>0.5</v>
      </c>
      <c r="AZ82" s="37">
        <f t="shared" si="27"/>
        <v>20000.5235138016</v>
      </c>
      <c r="BA82" s="39"/>
    </row>
    <row r="83" customHeight="1" spans="1:53">
      <c r="A83" s="32">
        <v>2427</v>
      </c>
      <c r="B83" s="21">
        <v>1.873</v>
      </c>
      <c r="C83" s="33">
        <v>1.24</v>
      </c>
      <c r="D83" s="33">
        <v>0</v>
      </c>
      <c r="E83" s="22">
        <f t="shared" si="28"/>
        <v>5636.75604</v>
      </c>
      <c r="F83" s="35">
        <v>2.07</v>
      </c>
      <c r="G83" s="33">
        <v>1.84</v>
      </c>
      <c r="H83" s="33">
        <v>0.92</v>
      </c>
      <c r="I83" s="25">
        <f t="shared" si="29"/>
        <v>2.6928</v>
      </c>
      <c r="J83" s="36">
        <v>1</v>
      </c>
      <c r="K83" s="33">
        <v>0</v>
      </c>
      <c r="L83" s="33">
        <v>0</v>
      </c>
      <c r="M83" s="29">
        <f t="shared" si="30"/>
        <v>1</v>
      </c>
      <c r="N83" s="35">
        <v>1.05</v>
      </c>
      <c r="O83" s="31">
        <v>0.5</v>
      </c>
      <c r="P83" s="37">
        <f t="shared" si="31"/>
        <v>16495.4051301584</v>
      </c>
      <c r="Q83" s="39"/>
      <c r="S83" s="32">
        <v>2872</v>
      </c>
      <c r="T83" s="21">
        <v>1.873</v>
      </c>
      <c r="U83" s="33">
        <v>1.25</v>
      </c>
      <c r="V83" s="33">
        <v>0</v>
      </c>
      <c r="W83" s="22">
        <f t="shared" si="20"/>
        <v>6724.07</v>
      </c>
      <c r="X83" s="35">
        <v>1.604</v>
      </c>
      <c r="Y83" s="33">
        <v>1.84</v>
      </c>
      <c r="Z83" s="33">
        <v>0.92</v>
      </c>
      <c r="AA83" s="25">
        <f t="shared" si="21"/>
        <v>2.6928</v>
      </c>
      <c r="AB83" s="36">
        <v>1</v>
      </c>
      <c r="AC83" s="33">
        <v>0</v>
      </c>
      <c r="AD83" s="33">
        <v>0</v>
      </c>
      <c r="AE83" s="29">
        <f t="shared" si="22"/>
        <v>1</v>
      </c>
      <c r="AF83" s="35">
        <v>1.05</v>
      </c>
      <c r="AG83" s="31">
        <v>0.5</v>
      </c>
      <c r="AH83" s="37">
        <f t="shared" si="23"/>
        <v>15247.5473936016</v>
      </c>
      <c r="AI83" s="39"/>
      <c r="AK83" s="32">
        <v>2872</v>
      </c>
      <c r="AL83" s="21">
        <v>1.873</v>
      </c>
      <c r="AM83" s="33">
        <v>1.25</v>
      </c>
      <c r="AN83" s="33">
        <v>0</v>
      </c>
      <c r="AO83" s="22">
        <f t="shared" si="24"/>
        <v>6724.07</v>
      </c>
      <c r="AP83" s="35">
        <v>2.104</v>
      </c>
      <c r="AQ83" s="33">
        <v>1.84</v>
      </c>
      <c r="AR83" s="33">
        <v>0.92</v>
      </c>
      <c r="AS83" s="25">
        <f t="shared" si="25"/>
        <v>2.6928</v>
      </c>
      <c r="AT83" s="36">
        <v>1</v>
      </c>
      <c r="AU83" s="33">
        <v>0</v>
      </c>
      <c r="AV83" s="33">
        <v>0</v>
      </c>
      <c r="AW83" s="29">
        <f t="shared" si="26"/>
        <v>1</v>
      </c>
      <c r="AX83" s="35">
        <v>1.05</v>
      </c>
      <c r="AY83" s="31">
        <v>0.5</v>
      </c>
      <c r="AZ83" s="37">
        <f t="shared" si="27"/>
        <v>20000.5235138016</v>
      </c>
      <c r="BA83" s="39"/>
    </row>
    <row r="84" customHeight="1" spans="1:53">
      <c r="A84" s="32">
        <v>2427</v>
      </c>
      <c r="B84" s="21">
        <v>1.71</v>
      </c>
      <c r="C84" s="33">
        <v>1.24</v>
      </c>
      <c r="D84" s="33">
        <v>0</v>
      </c>
      <c r="E84" s="22">
        <f t="shared" si="28"/>
        <v>5146.2108</v>
      </c>
      <c r="F84" s="35">
        <v>1.67</v>
      </c>
      <c r="G84" s="33">
        <v>1.84</v>
      </c>
      <c r="H84" s="33">
        <v>0.92</v>
      </c>
      <c r="I84" s="25">
        <f t="shared" si="29"/>
        <v>2.6928</v>
      </c>
      <c r="J84" s="36">
        <v>1</v>
      </c>
      <c r="K84" s="33">
        <v>0</v>
      </c>
      <c r="L84" s="33">
        <v>0</v>
      </c>
      <c r="M84" s="29">
        <f t="shared" si="30"/>
        <v>1</v>
      </c>
      <c r="N84" s="35">
        <v>1.05</v>
      </c>
      <c r="O84" s="31">
        <v>0.5</v>
      </c>
      <c r="P84" s="37">
        <f t="shared" si="31"/>
        <v>12149.7528907339</v>
      </c>
      <c r="Q84" s="39"/>
      <c r="S84" s="32">
        <v>2872</v>
      </c>
      <c r="T84" s="21">
        <v>1.71</v>
      </c>
      <c r="U84" s="33">
        <v>1.25</v>
      </c>
      <c r="V84" s="33">
        <v>0</v>
      </c>
      <c r="W84" s="22">
        <f t="shared" si="20"/>
        <v>6138.9</v>
      </c>
      <c r="X84" s="35">
        <v>1.204</v>
      </c>
      <c r="Y84" s="33">
        <v>1.84</v>
      </c>
      <c r="Z84" s="33">
        <v>0.92</v>
      </c>
      <c r="AA84" s="25">
        <f t="shared" si="21"/>
        <v>2.6928</v>
      </c>
      <c r="AB84" s="36">
        <v>1</v>
      </c>
      <c r="AC84" s="33">
        <v>0</v>
      </c>
      <c r="AD84" s="33">
        <v>0</v>
      </c>
      <c r="AE84" s="29">
        <f t="shared" si="22"/>
        <v>1</v>
      </c>
      <c r="AF84" s="35">
        <v>1.05</v>
      </c>
      <c r="AG84" s="31">
        <v>0.5</v>
      </c>
      <c r="AH84" s="37">
        <f t="shared" si="23"/>
        <v>10449.137592432</v>
      </c>
      <c r="AI84" s="39"/>
      <c r="AK84" s="32">
        <v>2872</v>
      </c>
      <c r="AL84" s="21">
        <v>1.71</v>
      </c>
      <c r="AM84" s="33">
        <v>1.25</v>
      </c>
      <c r="AN84" s="33">
        <v>0</v>
      </c>
      <c r="AO84" s="22">
        <f t="shared" si="24"/>
        <v>6138.9</v>
      </c>
      <c r="AP84" s="35">
        <v>2.104</v>
      </c>
      <c r="AQ84" s="33">
        <v>1.84</v>
      </c>
      <c r="AR84" s="33">
        <v>0.92</v>
      </c>
      <c r="AS84" s="25">
        <f t="shared" si="25"/>
        <v>2.6928</v>
      </c>
      <c r="AT84" s="36">
        <v>1</v>
      </c>
      <c r="AU84" s="33">
        <v>0</v>
      </c>
      <c r="AV84" s="33">
        <v>0</v>
      </c>
      <c r="AW84" s="29">
        <f t="shared" si="26"/>
        <v>1</v>
      </c>
      <c r="AX84" s="35">
        <v>1.05</v>
      </c>
      <c r="AY84" s="31">
        <v>0.5</v>
      </c>
      <c r="AZ84" s="37">
        <f t="shared" si="27"/>
        <v>18259.954729632</v>
      </c>
      <c r="BA84" s="39"/>
    </row>
    <row r="85" customHeight="1" spans="1:53">
      <c r="A85" s="32">
        <v>2427</v>
      </c>
      <c r="B85" s="21">
        <v>1.39</v>
      </c>
      <c r="C85" s="33">
        <v>1.24</v>
      </c>
      <c r="D85" s="33">
        <v>0</v>
      </c>
      <c r="E85" s="22">
        <f t="shared" si="28"/>
        <v>4183.1772</v>
      </c>
      <c r="F85" s="35">
        <v>1.67</v>
      </c>
      <c r="G85" s="33">
        <v>1.84</v>
      </c>
      <c r="H85" s="33">
        <v>0.92</v>
      </c>
      <c r="I85" s="25">
        <f t="shared" si="29"/>
        <v>2.6928</v>
      </c>
      <c r="J85" s="36">
        <v>1</v>
      </c>
      <c r="K85" s="33">
        <v>0</v>
      </c>
      <c r="L85" s="33">
        <v>0</v>
      </c>
      <c r="M85" s="29">
        <f t="shared" si="30"/>
        <v>1</v>
      </c>
      <c r="N85" s="35">
        <v>1.05</v>
      </c>
      <c r="O85" s="31">
        <v>0.5</v>
      </c>
      <c r="P85" s="37">
        <f t="shared" si="31"/>
        <v>9876.11492287728</v>
      </c>
      <c r="Q85" s="39"/>
      <c r="S85" s="32">
        <v>2872</v>
      </c>
      <c r="T85" s="21">
        <v>1.39</v>
      </c>
      <c r="U85" s="33">
        <v>1.25</v>
      </c>
      <c r="V85" s="33">
        <v>0</v>
      </c>
      <c r="W85" s="22">
        <f t="shared" si="20"/>
        <v>4990.1</v>
      </c>
      <c r="X85" s="35">
        <v>1.204</v>
      </c>
      <c r="Y85" s="33">
        <v>1.84</v>
      </c>
      <c r="Z85" s="33">
        <v>0.92</v>
      </c>
      <c r="AA85" s="25">
        <f t="shared" si="21"/>
        <v>2.6928</v>
      </c>
      <c r="AB85" s="36">
        <v>1</v>
      </c>
      <c r="AC85" s="33">
        <v>0</v>
      </c>
      <c r="AD85" s="33">
        <v>0</v>
      </c>
      <c r="AE85" s="29">
        <f t="shared" si="22"/>
        <v>1</v>
      </c>
      <c r="AF85" s="35">
        <v>1.05</v>
      </c>
      <c r="AG85" s="31">
        <v>0.5</v>
      </c>
      <c r="AH85" s="37">
        <f t="shared" si="23"/>
        <v>8493.743423088</v>
      </c>
      <c r="AI85" s="39"/>
      <c r="AK85" s="32">
        <v>2872</v>
      </c>
      <c r="AL85" s="21">
        <v>1.39</v>
      </c>
      <c r="AM85" s="33">
        <v>1.25</v>
      </c>
      <c r="AN85" s="33">
        <v>0</v>
      </c>
      <c r="AO85" s="22">
        <f t="shared" si="24"/>
        <v>4990.1</v>
      </c>
      <c r="AP85" s="35">
        <v>2.104</v>
      </c>
      <c r="AQ85" s="33">
        <v>1.84</v>
      </c>
      <c r="AR85" s="33">
        <v>0.92</v>
      </c>
      <c r="AS85" s="25">
        <f t="shared" si="25"/>
        <v>2.6928</v>
      </c>
      <c r="AT85" s="36">
        <v>1</v>
      </c>
      <c r="AU85" s="33">
        <v>0</v>
      </c>
      <c r="AV85" s="33">
        <v>0</v>
      </c>
      <c r="AW85" s="29">
        <f t="shared" si="26"/>
        <v>1</v>
      </c>
      <c r="AX85" s="35">
        <v>1.05</v>
      </c>
      <c r="AY85" s="31">
        <v>0.5</v>
      </c>
      <c r="AZ85" s="37">
        <f t="shared" si="27"/>
        <v>14842.887177888</v>
      </c>
      <c r="BA85" s="39"/>
    </row>
    <row r="86" customHeight="1" spans="1:53">
      <c r="A86" s="32">
        <v>2427</v>
      </c>
      <c r="B86" s="21">
        <v>1.53</v>
      </c>
      <c r="C86" s="33">
        <v>1.24</v>
      </c>
      <c r="D86" s="33">
        <v>0</v>
      </c>
      <c r="E86" s="22">
        <f t="shared" si="28"/>
        <v>4604.5044</v>
      </c>
      <c r="F86" s="35">
        <v>1.67</v>
      </c>
      <c r="G86" s="33">
        <v>1.84</v>
      </c>
      <c r="H86" s="33">
        <v>0.92</v>
      </c>
      <c r="I86" s="25">
        <f t="shared" si="29"/>
        <v>2.6928</v>
      </c>
      <c r="J86" s="36">
        <v>1</v>
      </c>
      <c r="K86" s="33">
        <v>0</v>
      </c>
      <c r="L86" s="33">
        <v>0</v>
      </c>
      <c r="M86" s="29">
        <f t="shared" si="30"/>
        <v>1</v>
      </c>
      <c r="N86" s="35">
        <v>1.05</v>
      </c>
      <c r="O86" s="31">
        <v>0.5</v>
      </c>
      <c r="P86" s="37">
        <f t="shared" si="31"/>
        <v>10870.8315338146</v>
      </c>
      <c r="Q86" s="39"/>
      <c r="S86" s="32">
        <v>2872</v>
      </c>
      <c r="T86" s="21">
        <v>1.53</v>
      </c>
      <c r="U86" s="33">
        <v>1.25</v>
      </c>
      <c r="V86" s="33">
        <v>0</v>
      </c>
      <c r="W86" s="22">
        <f t="shared" si="20"/>
        <v>5492.7</v>
      </c>
      <c r="X86" s="35">
        <v>1.204</v>
      </c>
      <c r="Y86" s="33">
        <v>1.84</v>
      </c>
      <c r="Z86" s="33">
        <v>0.92</v>
      </c>
      <c r="AA86" s="25">
        <f t="shared" si="21"/>
        <v>2.6928</v>
      </c>
      <c r="AB86" s="36">
        <v>1</v>
      </c>
      <c r="AC86" s="33">
        <v>0</v>
      </c>
      <c r="AD86" s="33">
        <v>0</v>
      </c>
      <c r="AE86" s="29">
        <f t="shared" si="22"/>
        <v>1</v>
      </c>
      <c r="AF86" s="35">
        <v>1.05</v>
      </c>
      <c r="AG86" s="31">
        <v>0.5</v>
      </c>
      <c r="AH86" s="37">
        <f t="shared" si="23"/>
        <v>9349.228372176</v>
      </c>
      <c r="AI86" s="39"/>
      <c r="AK86" s="32">
        <v>2872</v>
      </c>
      <c r="AL86" s="21">
        <v>1.53</v>
      </c>
      <c r="AM86" s="33">
        <v>1.25</v>
      </c>
      <c r="AN86" s="33">
        <v>0</v>
      </c>
      <c r="AO86" s="22">
        <f t="shared" si="24"/>
        <v>5492.7</v>
      </c>
      <c r="AP86" s="35">
        <v>2.104</v>
      </c>
      <c r="AQ86" s="33">
        <v>1.84</v>
      </c>
      <c r="AR86" s="33">
        <v>0.92</v>
      </c>
      <c r="AS86" s="25">
        <f t="shared" si="25"/>
        <v>2.6928</v>
      </c>
      <c r="AT86" s="36">
        <v>1</v>
      </c>
      <c r="AU86" s="33">
        <v>0</v>
      </c>
      <c r="AV86" s="33">
        <v>0</v>
      </c>
      <c r="AW86" s="29">
        <f t="shared" si="26"/>
        <v>1</v>
      </c>
      <c r="AX86" s="35">
        <v>1.05</v>
      </c>
      <c r="AY86" s="31">
        <v>0.5</v>
      </c>
      <c r="AZ86" s="37">
        <f t="shared" si="27"/>
        <v>16337.854231776</v>
      </c>
      <c r="BA86" s="39"/>
    </row>
    <row r="87" customHeight="1" spans="1:53">
      <c r="A87" s="40" t="s">
        <v>58</v>
      </c>
      <c r="B87" s="41"/>
      <c r="C87" s="41"/>
      <c r="D87" s="41"/>
      <c r="E87" s="41"/>
      <c r="F87" s="41"/>
      <c r="G87" s="41"/>
      <c r="H87" s="42">
        <f>SUM(P64:P86)</f>
        <v>362804.801950594</v>
      </c>
      <c r="I87" s="43"/>
      <c r="J87" s="43"/>
      <c r="K87" s="43"/>
      <c r="L87" s="43"/>
      <c r="M87" s="43"/>
      <c r="N87" s="43"/>
      <c r="O87" s="43"/>
      <c r="P87" s="44"/>
      <c r="Q87" s="45"/>
      <c r="S87" s="40" t="s">
        <v>59</v>
      </c>
      <c r="T87" s="41"/>
      <c r="U87" s="41"/>
      <c r="V87" s="41"/>
      <c r="W87" s="41"/>
      <c r="X87" s="41"/>
      <c r="Y87" s="41"/>
      <c r="Z87" s="42">
        <f>SUM(AH64:AH86)</f>
        <v>333243.057259728</v>
      </c>
      <c r="AA87" s="43"/>
      <c r="AB87" s="43"/>
      <c r="AC87" s="43"/>
      <c r="AD87" s="43"/>
      <c r="AE87" s="43"/>
      <c r="AF87" s="43"/>
      <c r="AG87" s="43"/>
      <c r="AH87" s="44"/>
      <c r="AI87" s="45"/>
      <c r="AK87" s="40" t="s">
        <v>59</v>
      </c>
      <c r="AL87" s="41"/>
      <c r="AM87" s="41"/>
      <c r="AN87" s="41"/>
      <c r="AO87" s="41"/>
      <c r="AP87" s="41"/>
      <c r="AQ87" s="41"/>
      <c r="AR87" s="42">
        <f>SUM(AZ64:AZ86)</f>
        <v>449451.166415328</v>
      </c>
      <c r="AS87" s="43"/>
      <c r="AT87" s="43"/>
      <c r="AU87" s="43"/>
      <c r="AV87" s="43"/>
      <c r="AW87" s="43"/>
      <c r="AX87" s="43"/>
      <c r="AY87" s="43"/>
      <c r="AZ87" s="44"/>
      <c r="BA87" s="45"/>
    </row>
    <row r="88" customHeight="1" spans="1:53">
      <c r="A88" s="46"/>
      <c r="B88" s="46"/>
      <c r="C88" s="46"/>
      <c r="D88" s="46"/>
      <c r="E88" s="46"/>
      <c r="F88" s="46"/>
      <c r="G88" s="46"/>
      <c r="H88" s="47"/>
      <c r="I88" s="48"/>
      <c r="J88" s="48"/>
      <c r="K88" s="48"/>
      <c r="L88" s="48"/>
      <c r="M88" s="48"/>
      <c r="N88" s="48"/>
      <c r="O88" s="48"/>
      <c r="P88" s="48"/>
      <c r="Q88" s="45"/>
      <c r="S88" s="46"/>
      <c r="T88" s="46"/>
      <c r="U88" s="46"/>
      <c r="V88" s="46"/>
      <c r="W88" s="46"/>
      <c r="X88" s="46"/>
      <c r="Y88" s="46"/>
      <c r="Z88" s="47"/>
      <c r="AA88" s="48"/>
      <c r="AB88" s="48"/>
      <c r="AC88" s="48"/>
      <c r="AD88" s="48"/>
      <c r="AE88" s="48"/>
      <c r="AF88" s="48"/>
      <c r="AG88" s="48"/>
      <c r="AH88" s="48"/>
      <c r="AI88" s="45"/>
      <c r="AK88" s="46"/>
      <c r="AL88" s="46"/>
      <c r="AM88" s="46"/>
      <c r="AN88" s="46"/>
      <c r="AO88" s="46"/>
      <c r="AP88" s="46"/>
      <c r="AQ88" s="46"/>
      <c r="AR88" s="47"/>
      <c r="AS88" s="48"/>
      <c r="AT88" s="48"/>
      <c r="AU88" s="48"/>
      <c r="AV88" s="48"/>
      <c r="AW88" s="48"/>
      <c r="AX88" s="48"/>
      <c r="AY88" s="48"/>
      <c r="AZ88" s="48"/>
      <c r="BA88" s="45"/>
    </row>
    <row r="89" customHeight="1" spans="1:53">
      <c r="A89" s="46"/>
      <c r="B89" s="46"/>
      <c r="C89" s="46"/>
      <c r="D89" s="46"/>
      <c r="E89" s="46"/>
      <c r="F89" s="46"/>
      <c r="G89" s="46"/>
      <c r="H89" s="49"/>
      <c r="I89" s="50"/>
      <c r="J89" s="50"/>
      <c r="K89" s="50"/>
      <c r="L89" s="50"/>
      <c r="M89" s="50"/>
      <c r="N89" s="50"/>
      <c r="O89" s="50"/>
      <c r="P89" s="50"/>
      <c r="Q89" s="51"/>
      <c r="S89" s="46"/>
      <c r="T89" s="46"/>
      <c r="U89" s="46"/>
      <c r="V89" s="46"/>
      <c r="W89" s="46"/>
      <c r="X89" s="46"/>
      <c r="Y89" s="46"/>
      <c r="Z89" s="49"/>
      <c r="AA89" s="50"/>
      <c r="AB89" s="50"/>
      <c r="AC89" s="50"/>
      <c r="AD89" s="50"/>
      <c r="AE89" s="50"/>
      <c r="AF89" s="50"/>
      <c r="AG89" s="50"/>
      <c r="AH89" s="50"/>
      <c r="AI89" s="51"/>
      <c r="AK89" s="46"/>
      <c r="AL89" s="46"/>
      <c r="AM89" s="46"/>
      <c r="AN89" s="46"/>
      <c r="AO89" s="46"/>
      <c r="AP89" s="46"/>
      <c r="AQ89" s="46"/>
      <c r="AR89" s="49"/>
      <c r="AS89" s="50"/>
      <c r="AT89" s="50"/>
      <c r="AU89" s="50"/>
      <c r="AV89" s="50"/>
      <c r="AW89" s="50"/>
      <c r="AX89" s="50"/>
      <c r="AY89" s="50"/>
      <c r="AZ89" s="50"/>
      <c r="BA89" s="51"/>
    </row>
    <row r="93" customHeight="1" spans="1:53">
      <c r="A93" s="2" t="s">
        <v>14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/>
      <c r="Q93" s="5"/>
      <c r="S93" s="2" t="s">
        <v>14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4"/>
      <c r="AI93" s="5"/>
    </row>
    <row r="94" customHeight="1" spans="1:53">
      <c r="A94" s="6" t="s">
        <v>15</v>
      </c>
      <c r="B94" s="7"/>
      <c r="C94" s="7"/>
      <c r="D94" s="7"/>
      <c r="E94" s="8"/>
      <c r="F94" s="9" t="s">
        <v>16</v>
      </c>
      <c r="G94" s="10"/>
      <c r="H94" s="10"/>
      <c r="I94" s="11"/>
      <c r="J94" s="12" t="s">
        <v>17</v>
      </c>
      <c r="K94" s="13"/>
      <c r="L94" s="14"/>
      <c r="M94" s="15"/>
      <c r="N94" s="16" t="s">
        <v>18</v>
      </c>
      <c r="O94" s="17"/>
      <c r="P94" s="18" t="s">
        <v>19</v>
      </c>
      <c r="Q94" s="19" t="s">
        <v>20</v>
      </c>
      <c r="S94" s="6" t="s">
        <v>15</v>
      </c>
      <c r="T94" s="7"/>
      <c r="U94" s="7"/>
      <c r="V94" s="7"/>
      <c r="W94" s="8"/>
      <c r="X94" s="9" t="s">
        <v>16</v>
      </c>
      <c r="Y94" s="10"/>
      <c r="Z94" s="10"/>
      <c r="AA94" s="11"/>
      <c r="AB94" s="12" t="s">
        <v>17</v>
      </c>
      <c r="AC94" s="13"/>
      <c r="AD94" s="14"/>
      <c r="AE94" s="15"/>
      <c r="AF94" s="16" t="s">
        <v>18</v>
      </c>
      <c r="AG94" s="17"/>
      <c r="AH94" s="18" t="s">
        <v>19</v>
      </c>
      <c r="AI94" s="19" t="s">
        <v>20</v>
      </c>
    </row>
    <row r="95" customHeight="1" spans="1:53">
      <c r="A95" s="20" t="s">
        <v>21</v>
      </c>
      <c r="B95" s="21" t="s">
        <v>22</v>
      </c>
      <c r="C95" s="21" t="s">
        <v>23</v>
      </c>
      <c r="D95" s="21" t="s">
        <v>24</v>
      </c>
      <c r="E95" s="22" t="s">
        <v>15</v>
      </c>
      <c r="F95" s="23" t="s">
        <v>25</v>
      </c>
      <c r="G95" s="24" t="s">
        <v>26</v>
      </c>
      <c r="H95" s="24" t="s">
        <v>27</v>
      </c>
      <c r="I95" s="25" t="s">
        <v>28</v>
      </c>
      <c r="J95" s="26" t="s">
        <v>29</v>
      </c>
      <c r="K95" s="27" t="s">
        <v>30</v>
      </c>
      <c r="L95" s="28" t="s">
        <v>31</v>
      </c>
      <c r="M95" s="29" t="s">
        <v>32</v>
      </c>
      <c r="N95" s="30" t="s">
        <v>33</v>
      </c>
      <c r="O95" s="31" t="s">
        <v>34</v>
      </c>
      <c r="P95" s="18"/>
      <c r="Q95" s="19"/>
      <c r="S95" s="20" t="s">
        <v>21</v>
      </c>
      <c r="T95" s="21" t="s">
        <v>22</v>
      </c>
      <c r="U95" s="21" t="s">
        <v>23</v>
      </c>
      <c r="V95" s="21" t="s">
        <v>24</v>
      </c>
      <c r="W95" s="22" t="s">
        <v>15</v>
      </c>
      <c r="X95" s="23" t="s">
        <v>25</v>
      </c>
      <c r="Y95" s="24" t="s">
        <v>26</v>
      </c>
      <c r="Z95" s="24" t="s">
        <v>27</v>
      </c>
      <c r="AA95" s="25" t="s">
        <v>28</v>
      </c>
      <c r="AB95" s="26" t="s">
        <v>29</v>
      </c>
      <c r="AC95" s="27" t="s">
        <v>30</v>
      </c>
      <c r="AD95" s="28" t="s">
        <v>31</v>
      </c>
      <c r="AE95" s="29" t="s">
        <v>32</v>
      </c>
      <c r="AF95" s="30" t="s">
        <v>33</v>
      </c>
      <c r="AG95" s="31" t="s">
        <v>34</v>
      </c>
      <c r="AH95" s="18"/>
      <c r="AI95" s="19"/>
    </row>
    <row r="96" customHeight="1" spans="1:53">
      <c r="A96" s="32">
        <v>2500</v>
      </c>
      <c r="B96" s="21">
        <v>1.873</v>
      </c>
      <c r="C96" s="33">
        <v>1.24</v>
      </c>
      <c r="D96" s="33">
        <v>0</v>
      </c>
      <c r="E96" s="22">
        <f t="shared" ref="E96:E118" si="32">A96*B96*C96+D96</f>
        <v>5806.3</v>
      </c>
      <c r="F96" s="35">
        <v>2.07</v>
      </c>
      <c r="G96" s="33">
        <v>1.84</v>
      </c>
      <c r="H96" s="33">
        <v>0.92</v>
      </c>
      <c r="I96" s="25">
        <f t="shared" ref="I96:I118" si="33">G96*H96+1</f>
        <v>2.6928</v>
      </c>
      <c r="J96" s="36">
        <v>1</v>
      </c>
      <c r="K96" s="33">
        <v>0</v>
      </c>
      <c r="L96" s="33">
        <v>0</v>
      </c>
      <c r="M96" s="29">
        <f t="shared" ref="M96:M118" si="34">1+2.78*K96/(K96+1400)+L96</f>
        <v>1</v>
      </c>
      <c r="N96" s="35">
        <v>1.05</v>
      </c>
      <c r="O96" s="31">
        <v>0.5</v>
      </c>
      <c r="P96" s="37">
        <f t="shared" ref="P96:P118" si="35">E96*F96*I96*J96*(M96)*N96*O96</f>
        <v>16991.55864252</v>
      </c>
      <c r="Q96" s="38"/>
      <c r="S96" s="32">
        <v>2500</v>
      </c>
      <c r="T96" s="21">
        <v>1.704</v>
      </c>
      <c r="U96" s="33">
        <v>1.75</v>
      </c>
      <c r="V96" s="33">
        <v>0</v>
      </c>
      <c r="W96" s="22">
        <f t="shared" ref="W96:W118" si="36">S96*T96*U96+V96</f>
        <v>7455</v>
      </c>
      <c r="X96" s="35">
        <v>2.07</v>
      </c>
      <c r="Y96" s="33">
        <v>1.84</v>
      </c>
      <c r="Z96" s="33">
        <v>0.92</v>
      </c>
      <c r="AA96" s="25">
        <f t="shared" ref="AA96:AA118" si="37">Y96*Z96+1</f>
        <v>2.6928</v>
      </c>
      <c r="AB96" s="36">
        <v>1</v>
      </c>
      <c r="AC96" s="33">
        <v>0</v>
      </c>
      <c r="AD96" s="33">
        <v>0</v>
      </c>
      <c r="AE96" s="29">
        <f t="shared" ref="AE96:AE118" si="38">1+2.78*AC96/(AC96+1400)+AD96</f>
        <v>1</v>
      </c>
      <c r="AF96" s="35">
        <v>1.05</v>
      </c>
      <c r="AG96" s="31">
        <v>0.5</v>
      </c>
      <c r="AH96" s="37">
        <f t="shared" ref="AH96:AH118" si="39">W96*X96*AA96*AB96*(AE96)*AF96*AG96</f>
        <v>21816.314982</v>
      </c>
      <c r="AI96" s="38"/>
    </row>
    <row r="97" customHeight="1" spans="1:35">
      <c r="A97" s="32">
        <v>2500</v>
      </c>
      <c r="B97" s="21">
        <v>1.873</v>
      </c>
      <c r="C97" s="33">
        <v>1.24</v>
      </c>
      <c r="D97" s="33">
        <v>0</v>
      </c>
      <c r="E97" s="22">
        <f t="shared" si="32"/>
        <v>5806.3</v>
      </c>
      <c r="F97" s="35">
        <v>2.07</v>
      </c>
      <c r="G97" s="33">
        <v>1.84</v>
      </c>
      <c r="H97" s="33">
        <v>0.92</v>
      </c>
      <c r="I97" s="25">
        <f t="shared" si="33"/>
        <v>2.6928</v>
      </c>
      <c r="J97" s="36">
        <v>1</v>
      </c>
      <c r="K97" s="33">
        <v>0</v>
      </c>
      <c r="L97" s="33">
        <v>0</v>
      </c>
      <c r="M97" s="29">
        <f t="shared" si="34"/>
        <v>1</v>
      </c>
      <c r="N97" s="35">
        <v>1.05</v>
      </c>
      <c r="O97" s="31">
        <v>0.5</v>
      </c>
      <c r="P97" s="37">
        <f t="shared" si="35"/>
        <v>16991.55864252</v>
      </c>
      <c r="Q97" s="39"/>
      <c r="S97" s="32">
        <v>2500</v>
      </c>
      <c r="T97" s="21">
        <v>1.704</v>
      </c>
      <c r="U97" s="33">
        <v>1.75</v>
      </c>
      <c r="V97" s="33">
        <v>0</v>
      </c>
      <c r="W97" s="22">
        <f t="shared" si="36"/>
        <v>7455</v>
      </c>
      <c r="X97" s="35">
        <v>2.07</v>
      </c>
      <c r="Y97" s="33">
        <v>1.84</v>
      </c>
      <c r="Z97" s="33">
        <v>0.92</v>
      </c>
      <c r="AA97" s="25">
        <f t="shared" si="37"/>
        <v>2.6928</v>
      </c>
      <c r="AB97" s="36">
        <v>1</v>
      </c>
      <c r="AC97" s="33">
        <v>0</v>
      </c>
      <c r="AD97" s="33">
        <v>0</v>
      </c>
      <c r="AE97" s="29">
        <f t="shared" si="38"/>
        <v>1</v>
      </c>
      <c r="AF97" s="35">
        <v>1.05</v>
      </c>
      <c r="AG97" s="31">
        <v>0.5</v>
      </c>
      <c r="AH97" s="37">
        <f t="shared" si="39"/>
        <v>21816.314982</v>
      </c>
      <c r="AI97" s="39"/>
    </row>
    <row r="98" customHeight="1" spans="1:35">
      <c r="A98" s="32">
        <v>2500</v>
      </c>
      <c r="B98" s="21">
        <v>1.873</v>
      </c>
      <c r="C98" s="33">
        <v>1.24</v>
      </c>
      <c r="D98" s="33">
        <v>0</v>
      </c>
      <c r="E98" s="22">
        <f t="shared" si="32"/>
        <v>5806.3</v>
      </c>
      <c r="F98" s="35">
        <v>2.07</v>
      </c>
      <c r="G98" s="33">
        <v>1.84</v>
      </c>
      <c r="H98" s="33">
        <v>0.92</v>
      </c>
      <c r="I98" s="25">
        <f t="shared" si="33"/>
        <v>2.6928</v>
      </c>
      <c r="J98" s="36">
        <v>1</v>
      </c>
      <c r="K98" s="33">
        <v>0</v>
      </c>
      <c r="L98" s="33">
        <v>0</v>
      </c>
      <c r="M98" s="29">
        <f t="shared" si="34"/>
        <v>1</v>
      </c>
      <c r="N98" s="35">
        <v>1.05</v>
      </c>
      <c r="O98" s="31">
        <v>0.5</v>
      </c>
      <c r="P98" s="37">
        <f t="shared" si="35"/>
        <v>16991.55864252</v>
      </c>
      <c r="Q98" s="39"/>
      <c r="S98" s="32">
        <v>2500</v>
      </c>
      <c r="T98" s="21">
        <v>1.704</v>
      </c>
      <c r="U98" s="33">
        <v>1.75</v>
      </c>
      <c r="V98" s="33">
        <v>0</v>
      </c>
      <c r="W98" s="22">
        <f t="shared" si="36"/>
        <v>7455</v>
      </c>
      <c r="X98" s="35">
        <v>2.07</v>
      </c>
      <c r="Y98" s="33">
        <v>1.84</v>
      </c>
      <c r="Z98" s="33">
        <v>0.92</v>
      </c>
      <c r="AA98" s="25">
        <f t="shared" si="37"/>
        <v>2.6928</v>
      </c>
      <c r="AB98" s="36">
        <v>1</v>
      </c>
      <c r="AC98" s="33">
        <v>0</v>
      </c>
      <c r="AD98" s="33">
        <v>0</v>
      </c>
      <c r="AE98" s="29">
        <f t="shared" si="38"/>
        <v>1</v>
      </c>
      <c r="AF98" s="35">
        <v>1.05</v>
      </c>
      <c r="AG98" s="31">
        <v>0.5</v>
      </c>
      <c r="AH98" s="37">
        <f t="shared" si="39"/>
        <v>21816.314982</v>
      </c>
      <c r="AI98" s="39"/>
    </row>
    <row r="99" customHeight="1" spans="1:35">
      <c r="A99" s="32">
        <v>2500</v>
      </c>
      <c r="B99" s="21">
        <v>1.873</v>
      </c>
      <c r="C99" s="33">
        <v>1.24</v>
      </c>
      <c r="D99" s="33">
        <v>0</v>
      </c>
      <c r="E99" s="22">
        <f t="shared" si="32"/>
        <v>5806.3</v>
      </c>
      <c r="F99" s="35">
        <v>2.07</v>
      </c>
      <c r="G99" s="33">
        <v>1.84</v>
      </c>
      <c r="H99" s="33">
        <v>0.92</v>
      </c>
      <c r="I99" s="25">
        <f t="shared" si="33"/>
        <v>2.6928</v>
      </c>
      <c r="J99" s="36">
        <v>1</v>
      </c>
      <c r="K99" s="33">
        <v>0</v>
      </c>
      <c r="L99" s="33">
        <v>0</v>
      </c>
      <c r="M99" s="29">
        <f t="shared" si="34"/>
        <v>1</v>
      </c>
      <c r="N99" s="35">
        <v>1.05</v>
      </c>
      <c r="O99" s="31">
        <v>0.5</v>
      </c>
      <c r="P99" s="37">
        <f t="shared" si="35"/>
        <v>16991.55864252</v>
      </c>
      <c r="Q99" s="39"/>
      <c r="S99" s="32">
        <v>2500</v>
      </c>
      <c r="T99" s="21">
        <v>1.704</v>
      </c>
      <c r="U99" s="33">
        <v>1.75</v>
      </c>
      <c r="V99" s="33">
        <v>0</v>
      </c>
      <c r="W99" s="22">
        <f t="shared" si="36"/>
        <v>7455</v>
      </c>
      <c r="X99" s="35">
        <v>2.07</v>
      </c>
      <c r="Y99" s="33">
        <v>1.84</v>
      </c>
      <c r="Z99" s="33">
        <v>0.92</v>
      </c>
      <c r="AA99" s="25">
        <f t="shared" si="37"/>
        <v>2.6928</v>
      </c>
      <c r="AB99" s="36">
        <v>1</v>
      </c>
      <c r="AC99" s="33">
        <v>0</v>
      </c>
      <c r="AD99" s="33">
        <v>0</v>
      </c>
      <c r="AE99" s="29">
        <f t="shared" si="38"/>
        <v>1</v>
      </c>
      <c r="AF99" s="35">
        <v>1.05</v>
      </c>
      <c r="AG99" s="31">
        <v>0.5</v>
      </c>
      <c r="AH99" s="37">
        <f t="shared" si="39"/>
        <v>21816.314982</v>
      </c>
      <c r="AI99" s="39"/>
    </row>
    <row r="100" customHeight="1" spans="1:35">
      <c r="A100" s="32">
        <v>2500</v>
      </c>
      <c r="B100" s="21">
        <v>1.873</v>
      </c>
      <c r="C100" s="33">
        <v>1.24</v>
      </c>
      <c r="D100" s="33">
        <v>0</v>
      </c>
      <c r="E100" s="22">
        <f t="shared" si="32"/>
        <v>5806.3</v>
      </c>
      <c r="F100" s="35">
        <v>2.07</v>
      </c>
      <c r="G100" s="33">
        <v>1.84</v>
      </c>
      <c r="H100" s="33">
        <v>0.92</v>
      </c>
      <c r="I100" s="25">
        <f t="shared" si="33"/>
        <v>2.6928</v>
      </c>
      <c r="J100" s="36">
        <v>1</v>
      </c>
      <c r="K100" s="33">
        <v>0</v>
      </c>
      <c r="L100" s="33">
        <v>0</v>
      </c>
      <c r="M100" s="29">
        <f t="shared" si="34"/>
        <v>1</v>
      </c>
      <c r="N100" s="35">
        <v>1.05</v>
      </c>
      <c r="O100" s="31">
        <v>0.5</v>
      </c>
      <c r="P100" s="37">
        <f t="shared" si="35"/>
        <v>16991.55864252</v>
      </c>
      <c r="Q100" s="39"/>
      <c r="S100" s="32">
        <v>2500</v>
      </c>
      <c r="T100" s="21">
        <v>1.704</v>
      </c>
      <c r="U100" s="33">
        <v>1.75</v>
      </c>
      <c r="V100" s="33">
        <v>0</v>
      </c>
      <c r="W100" s="22">
        <f t="shared" si="36"/>
        <v>7455</v>
      </c>
      <c r="X100" s="35">
        <v>2.07</v>
      </c>
      <c r="Y100" s="33">
        <v>1.84</v>
      </c>
      <c r="Z100" s="33">
        <v>0.92</v>
      </c>
      <c r="AA100" s="25">
        <f t="shared" si="37"/>
        <v>2.6928</v>
      </c>
      <c r="AB100" s="36">
        <v>1</v>
      </c>
      <c r="AC100" s="33">
        <v>0</v>
      </c>
      <c r="AD100" s="33">
        <v>0</v>
      </c>
      <c r="AE100" s="29">
        <f t="shared" si="38"/>
        <v>1</v>
      </c>
      <c r="AF100" s="35">
        <v>1.05</v>
      </c>
      <c r="AG100" s="31">
        <v>0.5</v>
      </c>
      <c r="AH100" s="37">
        <f t="shared" si="39"/>
        <v>21816.314982</v>
      </c>
      <c r="AI100" s="39"/>
    </row>
    <row r="101" customHeight="1" spans="1:35">
      <c r="A101" s="32">
        <v>2500</v>
      </c>
      <c r="B101" s="21">
        <v>1.873</v>
      </c>
      <c r="C101" s="33">
        <v>1.24</v>
      </c>
      <c r="D101" s="33">
        <v>0</v>
      </c>
      <c r="E101" s="22">
        <f t="shared" si="32"/>
        <v>5806.3</v>
      </c>
      <c r="F101" s="35">
        <v>2.07</v>
      </c>
      <c r="G101" s="33">
        <v>1.84</v>
      </c>
      <c r="H101" s="33">
        <v>0.92</v>
      </c>
      <c r="I101" s="25">
        <f t="shared" si="33"/>
        <v>2.6928</v>
      </c>
      <c r="J101" s="36">
        <v>1</v>
      </c>
      <c r="K101" s="33">
        <v>0</v>
      </c>
      <c r="L101" s="33">
        <v>0</v>
      </c>
      <c r="M101" s="29">
        <f t="shared" si="34"/>
        <v>1</v>
      </c>
      <c r="N101" s="35">
        <v>1.05</v>
      </c>
      <c r="O101" s="31">
        <v>0.5</v>
      </c>
      <c r="P101" s="37">
        <f t="shared" si="35"/>
        <v>16991.55864252</v>
      </c>
      <c r="Q101" s="39"/>
      <c r="S101" s="32">
        <v>2500</v>
      </c>
      <c r="T101" s="21">
        <v>1.704</v>
      </c>
      <c r="U101" s="33">
        <v>1.75</v>
      </c>
      <c r="V101" s="33">
        <v>0</v>
      </c>
      <c r="W101" s="22">
        <f t="shared" si="36"/>
        <v>7455</v>
      </c>
      <c r="X101" s="35">
        <v>2.07</v>
      </c>
      <c r="Y101" s="33">
        <v>1.84</v>
      </c>
      <c r="Z101" s="33">
        <v>0.92</v>
      </c>
      <c r="AA101" s="25">
        <f t="shared" si="37"/>
        <v>2.6928</v>
      </c>
      <c r="AB101" s="36">
        <v>1</v>
      </c>
      <c r="AC101" s="33">
        <v>0</v>
      </c>
      <c r="AD101" s="33">
        <v>0</v>
      </c>
      <c r="AE101" s="29">
        <f t="shared" si="38"/>
        <v>1</v>
      </c>
      <c r="AF101" s="35">
        <v>1.05</v>
      </c>
      <c r="AG101" s="31">
        <v>0.5</v>
      </c>
      <c r="AH101" s="37">
        <f t="shared" si="39"/>
        <v>21816.314982</v>
      </c>
      <c r="AI101" s="39"/>
    </row>
    <row r="102" customHeight="1" spans="1:35">
      <c r="A102" s="32">
        <v>2500</v>
      </c>
      <c r="B102" s="21">
        <v>1.873</v>
      </c>
      <c r="C102" s="33">
        <v>1.24</v>
      </c>
      <c r="D102" s="33">
        <v>0</v>
      </c>
      <c r="E102" s="22">
        <f t="shared" si="32"/>
        <v>5806.3</v>
      </c>
      <c r="F102" s="35">
        <v>2.07</v>
      </c>
      <c r="G102" s="33">
        <v>1.84</v>
      </c>
      <c r="H102" s="33">
        <v>0.92</v>
      </c>
      <c r="I102" s="25">
        <f t="shared" si="33"/>
        <v>2.6928</v>
      </c>
      <c r="J102" s="36">
        <v>1</v>
      </c>
      <c r="K102" s="33">
        <v>0</v>
      </c>
      <c r="L102" s="33">
        <v>0</v>
      </c>
      <c r="M102" s="29">
        <f t="shared" si="34"/>
        <v>1</v>
      </c>
      <c r="N102" s="35">
        <v>1.05</v>
      </c>
      <c r="O102" s="31">
        <v>0.5</v>
      </c>
      <c r="P102" s="37">
        <f t="shared" si="35"/>
        <v>16991.55864252</v>
      </c>
      <c r="Q102" s="39"/>
      <c r="S102" s="32">
        <v>2500</v>
      </c>
      <c r="T102" s="21">
        <v>1.704</v>
      </c>
      <c r="U102" s="33">
        <v>1.75</v>
      </c>
      <c r="V102" s="33">
        <v>0</v>
      </c>
      <c r="W102" s="22">
        <f t="shared" si="36"/>
        <v>7455</v>
      </c>
      <c r="X102" s="35">
        <v>2.07</v>
      </c>
      <c r="Y102" s="33">
        <v>1.84</v>
      </c>
      <c r="Z102" s="33">
        <v>0.92</v>
      </c>
      <c r="AA102" s="25">
        <f t="shared" si="37"/>
        <v>2.6928</v>
      </c>
      <c r="AB102" s="36">
        <v>1</v>
      </c>
      <c r="AC102" s="33">
        <v>0</v>
      </c>
      <c r="AD102" s="33">
        <v>0</v>
      </c>
      <c r="AE102" s="29">
        <f t="shared" si="38"/>
        <v>1</v>
      </c>
      <c r="AF102" s="35">
        <v>1.05</v>
      </c>
      <c r="AG102" s="31">
        <v>0.5</v>
      </c>
      <c r="AH102" s="37">
        <f t="shared" si="39"/>
        <v>21816.314982</v>
      </c>
      <c r="AI102" s="39"/>
    </row>
    <row r="103" customHeight="1" spans="1:35">
      <c r="A103" s="32">
        <v>2500</v>
      </c>
      <c r="B103" s="21">
        <v>1.873</v>
      </c>
      <c r="C103" s="33">
        <v>1.24</v>
      </c>
      <c r="D103" s="33">
        <v>0</v>
      </c>
      <c r="E103" s="22">
        <f t="shared" si="32"/>
        <v>5806.3</v>
      </c>
      <c r="F103" s="35">
        <v>2.07</v>
      </c>
      <c r="G103" s="33">
        <v>1.84</v>
      </c>
      <c r="H103" s="33">
        <v>0.92</v>
      </c>
      <c r="I103" s="25">
        <f t="shared" si="33"/>
        <v>2.6928</v>
      </c>
      <c r="J103" s="36">
        <v>1</v>
      </c>
      <c r="K103" s="33">
        <v>0</v>
      </c>
      <c r="L103" s="33">
        <v>0</v>
      </c>
      <c r="M103" s="29">
        <f t="shared" si="34"/>
        <v>1</v>
      </c>
      <c r="N103" s="35">
        <v>1.05</v>
      </c>
      <c r="O103" s="31">
        <v>0.5</v>
      </c>
      <c r="P103" s="37">
        <f t="shared" si="35"/>
        <v>16991.55864252</v>
      </c>
      <c r="Q103" s="39"/>
      <c r="S103" s="32">
        <v>2500</v>
      </c>
      <c r="T103" s="21">
        <v>1.704</v>
      </c>
      <c r="U103" s="33">
        <v>1.75</v>
      </c>
      <c r="V103" s="33">
        <v>0</v>
      </c>
      <c r="W103" s="22">
        <f t="shared" si="36"/>
        <v>7455</v>
      </c>
      <c r="X103" s="35">
        <v>2.07</v>
      </c>
      <c r="Y103" s="33">
        <v>1.84</v>
      </c>
      <c r="Z103" s="33">
        <v>0.92</v>
      </c>
      <c r="AA103" s="25">
        <f t="shared" si="37"/>
        <v>2.6928</v>
      </c>
      <c r="AB103" s="36">
        <v>1</v>
      </c>
      <c r="AC103" s="33">
        <v>0</v>
      </c>
      <c r="AD103" s="33">
        <v>0</v>
      </c>
      <c r="AE103" s="29">
        <f t="shared" si="38"/>
        <v>1</v>
      </c>
      <c r="AF103" s="35">
        <v>1.05</v>
      </c>
      <c r="AG103" s="31">
        <v>0.5</v>
      </c>
      <c r="AH103" s="37">
        <f t="shared" si="39"/>
        <v>21816.314982</v>
      </c>
      <c r="AI103" s="39"/>
    </row>
    <row r="104" customHeight="1" spans="1:35">
      <c r="A104" s="32">
        <v>2500</v>
      </c>
      <c r="B104" s="21">
        <v>1.873</v>
      </c>
      <c r="C104" s="33">
        <v>1.24</v>
      </c>
      <c r="D104" s="33">
        <v>0</v>
      </c>
      <c r="E104" s="22">
        <f t="shared" si="32"/>
        <v>5806.3</v>
      </c>
      <c r="F104" s="35">
        <v>2.07</v>
      </c>
      <c r="G104" s="33">
        <v>1.84</v>
      </c>
      <c r="H104" s="33">
        <v>0.92</v>
      </c>
      <c r="I104" s="25">
        <f t="shared" si="33"/>
        <v>2.6928</v>
      </c>
      <c r="J104" s="36">
        <v>1</v>
      </c>
      <c r="K104" s="33">
        <v>0</v>
      </c>
      <c r="L104" s="33">
        <v>0</v>
      </c>
      <c r="M104" s="29">
        <f t="shared" si="34"/>
        <v>1</v>
      </c>
      <c r="N104" s="35">
        <v>1.05</v>
      </c>
      <c r="O104" s="31">
        <v>0.5</v>
      </c>
      <c r="P104" s="37">
        <f t="shared" si="35"/>
        <v>16991.55864252</v>
      </c>
      <c r="Q104" s="39"/>
      <c r="S104" s="32">
        <v>2500</v>
      </c>
      <c r="T104" s="21">
        <v>1.704</v>
      </c>
      <c r="U104" s="33">
        <v>1.75</v>
      </c>
      <c r="V104" s="33">
        <v>0</v>
      </c>
      <c r="W104" s="22">
        <f t="shared" si="36"/>
        <v>7455</v>
      </c>
      <c r="X104" s="35">
        <v>2.07</v>
      </c>
      <c r="Y104" s="33">
        <v>1.84</v>
      </c>
      <c r="Z104" s="33">
        <v>0.92</v>
      </c>
      <c r="AA104" s="25">
        <f t="shared" si="37"/>
        <v>2.6928</v>
      </c>
      <c r="AB104" s="36">
        <v>1</v>
      </c>
      <c r="AC104" s="33">
        <v>0</v>
      </c>
      <c r="AD104" s="33">
        <v>0</v>
      </c>
      <c r="AE104" s="29">
        <f t="shared" si="38"/>
        <v>1</v>
      </c>
      <c r="AF104" s="35">
        <v>1.05</v>
      </c>
      <c r="AG104" s="31">
        <v>0.5</v>
      </c>
      <c r="AH104" s="37">
        <f t="shared" si="39"/>
        <v>21816.314982</v>
      </c>
      <c r="AI104" s="39"/>
    </row>
    <row r="105" customHeight="1" spans="1:35">
      <c r="A105" s="32">
        <v>2500</v>
      </c>
      <c r="B105" s="21">
        <v>1.873</v>
      </c>
      <c r="C105" s="33">
        <v>1.24</v>
      </c>
      <c r="D105" s="33">
        <v>0</v>
      </c>
      <c r="E105" s="22">
        <f t="shared" si="32"/>
        <v>5806.3</v>
      </c>
      <c r="F105" s="35">
        <v>2.07</v>
      </c>
      <c r="G105" s="33">
        <v>1.84</v>
      </c>
      <c r="H105" s="33">
        <v>0.92</v>
      </c>
      <c r="I105" s="25">
        <f t="shared" si="33"/>
        <v>2.6928</v>
      </c>
      <c r="J105" s="36">
        <v>1</v>
      </c>
      <c r="K105" s="33">
        <v>0</v>
      </c>
      <c r="L105" s="33">
        <v>0</v>
      </c>
      <c r="M105" s="29">
        <f t="shared" si="34"/>
        <v>1</v>
      </c>
      <c r="N105" s="35">
        <v>1.05</v>
      </c>
      <c r="O105" s="31">
        <v>0.5</v>
      </c>
      <c r="P105" s="37">
        <f t="shared" si="35"/>
        <v>16991.55864252</v>
      </c>
      <c r="Q105" s="39"/>
      <c r="S105" s="32">
        <v>2500</v>
      </c>
      <c r="T105" s="21">
        <v>1.704</v>
      </c>
      <c r="U105" s="33">
        <v>1.75</v>
      </c>
      <c r="V105" s="33">
        <v>0</v>
      </c>
      <c r="W105" s="22">
        <f t="shared" si="36"/>
        <v>7455</v>
      </c>
      <c r="X105" s="35">
        <v>2.07</v>
      </c>
      <c r="Y105" s="33">
        <v>1.84</v>
      </c>
      <c r="Z105" s="33">
        <v>0.92</v>
      </c>
      <c r="AA105" s="25">
        <f t="shared" si="37"/>
        <v>2.6928</v>
      </c>
      <c r="AB105" s="36">
        <v>1</v>
      </c>
      <c r="AC105" s="33">
        <v>0</v>
      </c>
      <c r="AD105" s="33">
        <v>0</v>
      </c>
      <c r="AE105" s="29">
        <f t="shared" si="38"/>
        <v>1</v>
      </c>
      <c r="AF105" s="35">
        <v>1.05</v>
      </c>
      <c r="AG105" s="31">
        <v>0.5</v>
      </c>
      <c r="AH105" s="37">
        <f t="shared" si="39"/>
        <v>21816.314982</v>
      </c>
      <c r="AI105" s="39"/>
    </row>
    <row r="106" customHeight="1" spans="1:35">
      <c r="A106" s="32">
        <v>2500</v>
      </c>
      <c r="B106" s="21">
        <v>1.873</v>
      </c>
      <c r="C106" s="33">
        <v>1.24</v>
      </c>
      <c r="D106" s="33">
        <v>0</v>
      </c>
      <c r="E106" s="22">
        <f t="shared" si="32"/>
        <v>5806.3</v>
      </c>
      <c r="F106" s="35">
        <v>2.07</v>
      </c>
      <c r="G106" s="33">
        <v>1.84</v>
      </c>
      <c r="H106" s="33">
        <v>0.92</v>
      </c>
      <c r="I106" s="25">
        <f t="shared" si="33"/>
        <v>2.6928</v>
      </c>
      <c r="J106" s="36">
        <v>1</v>
      </c>
      <c r="K106" s="33">
        <v>0</v>
      </c>
      <c r="L106" s="33">
        <v>0</v>
      </c>
      <c r="M106" s="29">
        <f t="shared" si="34"/>
        <v>1</v>
      </c>
      <c r="N106" s="35">
        <v>1.05</v>
      </c>
      <c r="O106" s="31">
        <v>0.5</v>
      </c>
      <c r="P106" s="37">
        <f t="shared" si="35"/>
        <v>16991.55864252</v>
      </c>
      <c r="Q106" s="39"/>
      <c r="S106" s="32">
        <v>2500</v>
      </c>
      <c r="T106" s="21">
        <v>1.704</v>
      </c>
      <c r="U106" s="33">
        <v>1</v>
      </c>
      <c r="V106" s="33">
        <v>0</v>
      </c>
      <c r="W106" s="22">
        <f t="shared" si="36"/>
        <v>4260</v>
      </c>
      <c r="X106" s="35">
        <v>2.07</v>
      </c>
      <c r="Y106" s="33">
        <v>1.84</v>
      </c>
      <c r="Z106" s="33">
        <v>0.92</v>
      </c>
      <c r="AA106" s="25">
        <f t="shared" si="37"/>
        <v>2.6928</v>
      </c>
      <c r="AB106" s="36">
        <v>1</v>
      </c>
      <c r="AC106" s="33">
        <v>0</v>
      </c>
      <c r="AD106" s="33">
        <v>0</v>
      </c>
      <c r="AE106" s="29">
        <f t="shared" si="38"/>
        <v>1</v>
      </c>
      <c r="AF106" s="35">
        <v>1.05</v>
      </c>
      <c r="AG106" s="31">
        <v>0.5</v>
      </c>
      <c r="AH106" s="37">
        <f t="shared" si="39"/>
        <v>12466.465704</v>
      </c>
      <c r="AI106" s="39"/>
    </row>
    <row r="107" customHeight="1" spans="1:35">
      <c r="A107" s="32">
        <v>2500</v>
      </c>
      <c r="B107" s="21">
        <v>1.873</v>
      </c>
      <c r="C107" s="33">
        <v>1.24</v>
      </c>
      <c r="D107" s="33">
        <v>0</v>
      </c>
      <c r="E107" s="22">
        <f t="shared" si="32"/>
        <v>5806.3</v>
      </c>
      <c r="F107" s="35">
        <v>2.07</v>
      </c>
      <c r="G107" s="33">
        <v>1.84</v>
      </c>
      <c r="H107" s="33">
        <v>0.92</v>
      </c>
      <c r="I107" s="25">
        <f t="shared" si="33"/>
        <v>2.6928</v>
      </c>
      <c r="J107" s="36">
        <v>1</v>
      </c>
      <c r="K107" s="33">
        <v>0</v>
      </c>
      <c r="L107" s="33">
        <v>0</v>
      </c>
      <c r="M107" s="29">
        <f t="shared" si="34"/>
        <v>1</v>
      </c>
      <c r="N107" s="35">
        <v>1.05</v>
      </c>
      <c r="O107" s="31">
        <v>0.5</v>
      </c>
      <c r="P107" s="37">
        <f t="shared" si="35"/>
        <v>16991.55864252</v>
      </c>
      <c r="Q107" s="39"/>
      <c r="S107" s="32">
        <v>2500</v>
      </c>
      <c r="T107" s="21">
        <v>1.704</v>
      </c>
      <c r="U107" s="33">
        <v>1</v>
      </c>
      <c r="V107" s="33">
        <v>0</v>
      </c>
      <c r="W107" s="22">
        <f t="shared" si="36"/>
        <v>4260</v>
      </c>
      <c r="X107" s="35">
        <v>2.07</v>
      </c>
      <c r="Y107" s="33">
        <v>1.84</v>
      </c>
      <c r="Z107" s="33">
        <v>0.92</v>
      </c>
      <c r="AA107" s="25">
        <f t="shared" si="37"/>
        <v>2.6928</v>
      </c>
      <c r="AB107" s="36">
        <v>1</v>
      </c>
      <c r="AC107" s="33">
        <v>0</v>
      </c>
      <c r="AD107" s="33">
        <v>0</v>
      </c>
      <c r="AE107" s="29">
        <f t="shared" si="38"/>
        <v>1</v>
      </c>
      <c r="AF107" s="35">
        <v>1.05</v>
      </c>
      <c r="AG107" s="31">
        <v>0.5</v>
      </c>
      <c r="AH107" s="37">
        <f t="shared" si="39"/>
        <v>12466.465704</v>
      </c>
      <c r="AI107" s="39"/>
    </row>
    <row r="108" customHeight="1" spans="1:35">
      <c r="A108" s="32">
        <v>2500</v>
      </c>
      <c r="B108" s="21">
        <v>1.873</v>
      </c>
      <c r="C108" s="33">
        <v>1.24</v>
      </c>
      <c r="D108" s="33">
        <v>0</v>
      </c>
      <c r="E108" s="22">
        <f t="shared" si="32"/>
        <v>5806.3</v>
      </c>
      <c r="F108" s="35">
        <v>2.07</v>
      </c>
      <c r="G108" s="33">
        <v>1.84</v>
      </c>
      <c r="H108" s="33">
        <v>0.92</v>
      </c>
      <c r="I108" s="25">
        <f t="shared" si="33"/>
        <v>2.6928</v>
      </c>
      <c r="J108" s="36">
        <v>1</v>
      </c>
      <c r="K108" s="33">
        <v>0</v>
      </c>
      <c r="L108" s="33">
        <v>0</v>
      </c>
      <c r="M108" s="29">
        <f t="shared" si="34"/>
        <v>1</v>
      </c>
      <c r="N108" s="35">
        <v>1.05</v>
      </c>
      <c r="O108" s="31">
        <v>0.5</v>
      </c>
      <c r="P108" s="37">
        <f t="shared" si="35"/>
        <v>16991.55864252</v>
      </c>
      <c r="Q108" s="39"/>
      <c r="S108" s="32">
        <v>2500</v>
      </c>
      <c r="T108" s="21">
        <v>1.704</v>
      </c>
      <c r="U108" s="33">
        <v>1</v>
      </c>
      <c r="V108" s="33">
        <v>0</v>
      </c>
      <c r="W108" s="22">
        <f t="shared" si="36"/>
        <v>4260</v>
      </c>
      <c r="X108" s="35">
        <v>2.07</v>
      </c>
      <c r="Y108" s="33">
        <v>1.84</v>
      </c>
      <c r="Z108" s="33">
        <v>0.92</v>
      </c>
      <c r="AA108" s="25">
        <f t="shared" si="37"/>
        <v>2.6928</v>
      </c>
      <c r="AB108" s="36">
        <v>1</v>
      </c>
      <c r="AC108" s="33">
        <v>0</v>
      </c>
      <c r="AD108" s="33">
        <v>0</v>
      </c>
      <c r="AE108" s="29">
        <f t="shared" si="38"/>
        <v>1</v>
      </c>
      <c r="AF108" s="35">
        <v>1.05</v>
      </c>
      <c r="AG108" s="31">
        <v>0.5</v>
      </c>
      <c r="AH108" s="37">
        <f t="shared" si="39"/>
        <v>12466.465704</v>
      </c>
      <c r="AI108" s="39"/>
    </row>
    <row r="109" customHeight="1" spans="1:35">
      <c r="A109" s="32">
        <v>2500</v>
      </c>
      <c r="B109" s="21">
        <v>1.873</v>
      </c>
      <c r="C109" s="33">
        <v>1.24</v>
      </c>
      <c r="D109" s="33">
        <v>0</v>
      </c>
      <c r="E109" s="22">
        <f t="shared" si="32"/>
        <v>5806.3</v>
      </c>
      <c r="F109" s="35">
        <v>2.07</v>
      </c>
      <c r="G109" s="33">
        <v>1.84</v>
      </c>
      <c r="H109" s="33">
        <v>0.92</v>
      </c>
      <c r="I109" s="25">
        <f t="shared" si="33"/>
        <v>2.6928</v>
      </c>
      <c r="J109" s="36">
        <v>1</v>
      </c>
      <c r="K109" s="33">
        <v>0</v>
      </c>
      <c r="L109" s="33">
        <v>0</v>
      </c>
      <c r="M109" s="29">
        <f t="shared" si="34"/>
        <v>1</v>
      </c>
      <c r="N109" s="35">
        <v>1.05</v>
      </c>
      <c r="O109" s="31">
        <v>0.5</v>
      </c>
      <c r="P109" s="37">
        <f t="shared" si="35"/>
        <v>16991.55864252</v>
      </c>
      <c r="Q109" s="39"/>
      <c r="S109" s="32">
        <v>2500</v>
      </c>
      <c r="T109" s="21">
        <v>1.704</v>
      </c>
      <c r="U109" s="33">
        <v>1</v>
      </c>
      <c r="V109" s="33">
        <v>0</v>
      </c>
      <c r="W109" s="22">
        <f t="shared" si="36"/>
        <v>4260</v>
      </c>
      <c r="X109" s="35">
        <v>2.07</v>
      </c>
      <c r="Y109" s="33">
        <v>1.84</v>
      </c>
      <c r="Z109" s="33">
        <v>0.92</v>
      </c>
      <c r="AA109" s="25">
        <f t="shared" si="37"/>
        <v>2.6928</v>
      </c>
      <c r="AB109" s="36">
        <v>1</v>
      </c>
      <c r="AC109" s="33">
        <v>0</v>
      </c>
      <c r="AD109" s="33">
        <v>0</v>
      </c>
      <c r="AE109" s="29">
        <f t="shared" si="38"/>
        <v>1</v>
      </c>
      <c r="AF109" s="35">
        <v>1.05</v>
      </c>
      <c r="AG109" s="31">
        <v>0.5</v>
      </c>
      <c r="AH109" s="37">
        <f t="shared" si="39"/>
        <v>12466.465704</v>
      </c>
      <c r="AI109" s="39"/>
    </row>
    <row r="110" customHeight="1" spans="1:35">
      <c r="A110" s="32">
        <v>2500</v>
      </c>
      <c r="B110" s="21">
        <v>1.873</v>
      </c>
      <c r="C110" s="33">
        <v>1.24</v>
      </c>
      <c r="D110" s="33">
        <v>0</v>
      </c>
      <c r="E110" s="22">
        <f t="shared" si="32"/>
        <v>5806.3</v>
      </c>
      <c r="F110" s="35">
        <v>2.07</v>
      </c>
      <c r="G110" s="33">
        <v>1.84</v>
      </c>
      <c r="H110" s="33">
        <v>0.92</v>
      </c>
      <c r="I110" s="25">
        <f t="shared" si="33"/>
        <v>2.6928</v>
      </c>
      <c r="J110" s="36">
        <v>1</v>
      </c>
      <c r="K110" s="33">
        <v>0</v>
      </c>
      <c r="L110" s="33">
        <v>0</v>
      </c>
      <c r="M110" s="29">
        <f t="shared" si="34"/>
        <v>1</v>
      </c>
      <c r="N110" s="35">
        <v>1.05</v>
      </c>
      <c r="O110" s="31">
        <v>0.5</v>
      </c>
      <c r="P110" s="37">
        <f t="shared" si="35"/>
        <v>16991.55864252</v>
      </c>
      <c r="Q110" s="39"/>
      <c r="S110" s="32">
        <v>2500</v>
      </c>
      <c r="T110" s="21">
        <v>1.704</v>
      </c>
      <c r="U110" s="33">
        <v>1</v>
      </c>
      <c r="V110" s="33">
        <v>0</v>
      </c>
      <c r="W110" s="22">
        <f t="shared" si="36"/>
        <v>4260</v>
      </c>
      <c r="X110" s="35">
        <v>2.07</v>
      </c>
      <c r="Y110" s="33">
        <v>1.84</v>
      </c>
      <c r="Z110" s="33">
        <v>0.92</v>
      </c>
      <c r="AA110" s="25">
        <f t="shared" si="37"/>
        <v>2.6928</v>
      </c>
      <c r="AB110" s="36">
        <v>1</v>
      </c>
      <c r="AC110" s="33">
        <v>0</v>
      </c>
      <c r="AD110" s="33">
        <v>0</v>
      </c>
      <c r="AE110" s="29">
        <f t="shared" si="38"/>
        <v>1</v>
      </c>
      <c r="AF110" s="35">
        <v>1.05</v>
      </c>
      <c r="AG110" s="31">
        <v>0.5</v>
      </c>
      <c r="AH110" s="37">
        <f t="shared" si="39"/>
        <v>12466.465704</v>
      </c>
      <c r="AI110" s="39"/>
    </row>
    <row r="111" customHeight="1" spans="1:35">
      <c r="A111" s="32">
        <v>2500</v>
      </c>
      <c r="B111" s="21">
        <v>1.873</v>
      </c>
      <c r="C111" s="33">
        <v>1.24</v>
      </c>
      <c r="D111" s="33">
        <v>0</v>
      </c>
      <c r="E111" s="22">
        <f t="shared" si="32"/>
        <v>5806.3</v>
      </c>
      <c r="F111" s="35">
        <v>2.07</v>
      </c>
      <c r="G111" s="33">
        <v>1.84</v>
      </c>
      <c r="H111" s="33">
        <v>0.92</v>
      </c>
      <c r="I111" s="25">
        <f t="shared" si="33"/>
        <v>2.6928</v>
      </c>
      <c r="J111" s="36">
        <v>1</v>
      </c>
      <c r="K111" s="33">
        <v>0</v>
      </c>
      <c r="L111" s="33">
        <v>0</v>
      </c>
      <c r="M111" s="29">
        <f t="shared" si="34"/>
        <v>1</v>
      </c>
      <c r="N111" s="35">
        <v>1.05</v>
      </c>
      <c r="O111" s="31">
        <v>0.5</v>
      </c>
      <c r="P111" s="37">
        <f t="shared" si="35"/>
        <v>16991.55864252</v>
      </c>
      <c r="Q111" s="39"/>
      <c r="S111" s="32">
        <v>2500</v>
      </c>
      <c r="T111" s="21">
        <v>1.704</v>
      </c>
      <c r="U111" s="33">
        <v>1</v>
      </c>
      <c r="V111" s="33">
        <v>0</v>
      </c>
      <c r="W111" s="22">
        <f t="shared" si="36"/>
        <v>4260</v>
      </c>
      <c r="X111" s="35">
        <v>2.07</v>
      </c>
      <c r="Y111" s="33">
        <v>1.84</v>
      </c>
      <c r="Z111" s="33">
        <v>0.92</v>
      </c>
      <c r="AA111" s="25">
        <f t="shared" si="37"/>
        <v>2.6928</v>
      </c>
      <c r="AB111" s="36">
        <v>1</v>
      </c>
      <c r="AC111" s="33">
        <v>0</v>
      </c>
      <c r="AD111" s="33">
        <v>0</v>
      </c>
      <c r="AE111" s="29">
        <f t="shared" si="38"/>
        <v>1</v>
      </c>
      <c r="AF111" s="35">
        <v>1.05</v>
      </c>
      <c r="AG111" s="31">
        <v>0.5</v>
      </c>
      <c r="AH111" s="37">
        <f t="shared" si="39"/>
        <v>12466.465704</v>
      </c>
      <c r="AI111" s="39"/>
    </row>
    <row r="112" customHeight="1" spans="1:35">
      <c r="A112" s="32">
        <v>2500</v>
      </c>
      <c r="B112" s="21">
        <v>1.873</v>
      </c>
      <c r="C112" s="33">
        <v>1.24</v>
      </c>
      <c r="D112" s="33">
        <v>0</v>
      </c>
      <c r="E112" s="22">
        <f t="shared" si="32"/>
        <v>5806.3</v>
      </c>
      <c r="F112" s="35">
        <v>2.07</v>
      </c>
      <c r="G112" s="33">
        <v>1.84</v>
      </c>
      <c r="H112" s="33">
        <v>0.92</v>
      </c>
      <c r="I112" s="25">
        <f t="shared" si="33"/>
        <v>2.6928</v>
      </c>
      <c r="J112" s="36">
        <v>1</v>
      </c>
      <c r="K112" s="33">
        <v>0</v>
      </c>
      <c r="L112" s="33">
        <v>0</v>
      </c>
      <c r="M112" s="29">
        <f t="shared" si="34"/>
        <v>1</v>
      </c>
      <c r="N112" s="35">
        <v>1.05</v>
      </c>
      <c r="O112" s="31">
        <v>0.5</v>
      </c>
      <c r="P112" s="37">
        <f t="shared" si="35"/>
        <v>16991.55864252</v>
      </c>
      <c r="Q112" s="39"/>
      <c r="S112" s="32">
        <v>2500</v>
      </c>
      <c r="T112" s="21">
        <v>1.704</v>
      </c>
      <c r="U112" s="33">
        <v>1</v>
      </c>
      <c r="V112" s="33">
        <v>0</v>
      </c>
      <c r="W112" s="22">
        <f t="shared" si="36"/>
        <v>4260</v>
      </c>
      <c r="X112" s="35">
        <v>2.07</v>
      </c>
      <c r="Y112" s="33">
        <v>1.84</v>
      </c>
      <c r="Z112" s="33">
        <v>0.92</v>
      </c>
      <c r="AA112" s="25">
        <f t="shared" si="37"/>
        <v>2.6928</v>
      </c>
      <c r="AB112" s="36">
        <v>1</v>
      </c>
      <c r="AC112" s="33">
        <v>0</v>
      </c>
      <c r="AD112" s="33">
        <v>0</v>
      </c>
      <c r="AE112" s="29">
        <f t="shared" si="38"/>
        <v>1</v>
      </c>
      <c r="AF112" s="35">
        <v>1.05</v>
      </c>
      <c r="AG112" s="31">
        <v>0.5</v>
      </c>
      <c r="AH112" s="37">
        <f t="shared" si="39"/>
        <v>12466.465704</v>
      </c>
      <c r="AI112" s="39"/>
    </row>
    <row r="113" customHeight="1" spans="1:35">
      <c r="A113" s="32">
        <v>2500</v>
      </c>
      <c r="B113" s="21">
        <v>1.873</v>
      </c>
      <c r="C113" s="33">
        <v>1.24</v>
      </c>
      <c r="D113" s="33">
        <v>0</v>
      </c>
      <c r="E113" s="22">
        <f t="shared" si="32"/>
        <v>5806.3</v>
      </c>
      <c r="F113" s="35">
        <v>2.07</v>
      </c>
      <c r="G113" s="33">
        <v>1.84</v>
      </c>
      <c r="H113" s="33">
        <v>0.92</v>
      </c>
      <c r="I113" s="25">
        <f t="shared" si="33"/>
        <v>2.6928</v>
      </c>
      <c r="J113" s="36">
        <v>1</v>
      </c>
      <c r="K113" s="33">
        <v>0</v>
      </c>
      <c r="L113" s="33">
        <v>0</v>
      </c>
      <c r="M113" s="29">
        <f t="shared" si="34"/>
        <v>1</v>
      </c>
      <c r="N113" s="35">
        <v>1.05</v>
      </c>
      <c r="O113" s="31">
        <v>0.5</v>
      </c>
      <c r="P113" s="37">
        <f t="shared" si="35"/>
        <v>16991.55864252</v>
      </c>
      <c r="Q113" s="39"/>
      <c r="S113" s="32">
        <v>2500</v>
      </c>
      <c r="T113" s="21">
        <v>1.704</v>
      </c>
      <c r="U113" s="33">
        <v>1</v>
      </c>
      <c r="V113" s="33">
        <v>0</v>
      </c>
      <c r="W113" s="22">
        <f t="shared" si="36"/>
        <v>4260</v>
      </c>
      <c r="X113" s="35">
        <v>2.07</v>
      </c>
      <c r="Y113" s="33">
        <v>1.84</v>
      </c>
      <c r="Z113" s="33">
        <v>0.92</v>
      </c>
      <c r="AA113" s="25">
        <f t="shared" si="37"/>
        <v>2.6928</v>
      </c>
      <c r="AB113" s="36">
        <v>1</v>
      </c>
      <c r="AC113" s="33">
        <v>0</v>
      </c>
      <c r="AD113" s="33">
        <v>0</v>
      </c>
      <c r="AE113" s="29">
        <f t="shared" si="38"/>
        <v>1</v>
      </c>
      <c r="AF113" s="35">
        <v>1.05</v>
      </c>
      <c r="AG113" s="31">
        <v>0.5</v>
      </c>
      <c r="AH113" s="37">
        <f t="shared" si="39"/>
        <v>12466.465704</v>
      </c>
      <c r="AI113" s="39"/>
    </row>
    <row r="114" customHeight="1" spans="1:35">
      <c r="A114" s="32">
        <v>2500</v>
      </c>
      <c r="B114" s="21">
        <v>1.873</v>
      </c>
      <c r="C114" s="33">
        <v>1.24</v>
      </c>
      <c r="D114" s="33">
        <v>0</v>
      </c>
      <c r="E114" s="22">
        <f t="shared" si="32"/>
        <v>5806.3</v>
      </c>
      <c r="F114" s="35">
        <v>2.07</v>
      </c>
      <c r="G114" s="33">
        <v>1.84</v>
      </c>
      <c r="H114" s="33">
        <v>0.92</v>
      </c>
      <c r="I114" s="25">
        <f t="shared" si="33"/>
        <v>2.6928</v>
      </c>
      <c r="J114" s="36">
        <v>1</v>
      </c>
      <c r="K114" s="33">
        <v>0</v>
      </c>
      <c r="L114" s="33">
        <v>0</v>
      </c>
      <c r="M114" s="29">
        <f t="shared" si="34"/>
        <v>1</v>
      </c>
      <c r="N114" s="35">
        <v>1.05</v>
      </c>
      <c r="O114" s="31">
        <v>0.5</v>
      </c>
      <c r="P114" s="37">
        <f t="shared" si="35"/>
        <v>16991.55864252</v>
      </c>
      <c r="Q114" s="39"/>
      <c r="S114" s="32">
        <v>2500</v>
      </c>
      <c r="T114" s="21">
        <v>1.704</v>
      </c>
      <c r="U114" s="33">
        <v>1</v>
      </c>
      <c r="V114" s="33">
        <v>0</v>
      </c>
      <c r="W114" s="22">
        <f t="shared" si="36"/>
        <v>4260</v>
      </c>
      <c r="X114" s="35">
        <v>2.07</v>
      </c>
      <c r="Y114" s="33">
        <v>1.84</v>
      </c>
      <c r="Z114" s="33">
        <v>0.92</v>
      </c>
      <c r="AA114" s="25">
        <f t="shared" si="37"/>
        <v>2.6928</v>
      </c>
      <c r="AB114" s="36">
        <v>1</v>
      </c>
      <c r="AC114" s="33">
        <v>0</v>
      </c>
      <c r="AD114" s="33">
        <v>0</v>
      </c>
      <c r="AE114" s="29">
        <f t="shared" si="38"/>
        <v>1</v>
      </c>
      <c r="AF114" s="35">
        <v>1.05</v>
      </c>
      <c r="AG114" s="31">
        <v>0.5</v>
      </c>
      <c r="AH114" s="37">
        <f t="shared" si="39"/>
        <v>12466.465704</v>
      </c>
      <c r="AI114" s="39"/>
    </row>
    <row r="115" customHeight="1" spans="1:35">
      <c r="A115" s="32">
        <v>2500</v>
      </c>
      <c r="B115" s="21">
        <v>1.873</v>
      </c>
      <c r="C115" s="33">
        <v>1.24</v>
      </c>
      <c r="D115" s="33">
        <v>0</v>
      </c>
      <c r="E115" s="22">
        <f t="shared" si="32"/>
        <v>5806.3</v>
      </c>
      <c r="F115" s="35">
        <v>2.07</v>
      </c>
      <c r="G115" s="33">
        <v>1.84</v>
      </c>
      <c r="H115" s="33">
        <v>0.92</v>
      </c>
      <c r="I115" s="25">
        <f t="shared" si="33"/>
        <v>2.6928</v>
      </c>
      <c r="J115" s="36">
        <v>1</v>
      </c>
      <c r="K115" s="33">
        <v>0</v>
      </c>
      <c r="L115" s="33">
        <v>0</v>
      </c>
      <c r="M115" s="29">
        <f t="shared" si="34"/>
        <v>1</v>
      </c>
      <c r="N115" s="35">
        <v>1.05</v>
      </c>
      <c r="O115" s="31">
        <v>0.5</v>
      </c>
      <c r="P115" s="37">
        <f t="shared" si="35"/>
        <v>16991.55864252</v>
      </c>
      <c r="Q115" s="39"/>
      <c r="S115" s="32">
        <v>2500</v>
      </c>
      <c r="T115" s="21">
        <v>1.704</v>
      </c>
      <c r="U115" s="33">
        <v>1</v>
      </c>
      <c r="V115" s="33">
        <v>0</v>
      </c>
      <c r="W115" s="22">
        <f t="shared" si="36"/>
        <v>4260</v>
      </c>
      <c r="X115" s="35">
        <v>2.07</v>
      </c>
      <c r="Y115" s="33">
        <v>1.84</v>
      </c>
      <c r="Z115" s="33">
        <v>0.92</v>
      </c>
      <c r="AA115" s="25">
        <f t="shared" si="37"/>
        <v>2.6928</v>
      </c>
      <c r="AB115" s="36">
        <v>1</v>
      </c>
      <c r="AC115" s="33">
        <v>0</v>
      </c>
      <c r="AD115" s="33">
        <v>0</v>
      </c>
      <c r="AE115" s="29">
        <f t="shared" si="38"/>
        <v>1</v>
      </c>
      <c r="AF115" s="35">
        <v>1.05</v>
      </c>
      <c r="AG115" s="31">
        <v>0.5</v>
      </c>
      <c r="AH115" s="37">
        <f t="shared" si="39"/>
        <v>12466.465704</v>
      </c>
      <c r="AI115" s="39"/>
    </row>
    <row r="116" customHeight="1" spans="1:35">
      <c r="A116" s="32">
        <v>2500</v>
      </c>
      <c r="B116" s="21">
        <v>1.71</v>
      </c>
      <c r="C116" s="33">
        <v>1.24</v>
      </c>
      <c r="D116" s="33">
        <v>0</v>
      </c>
      <c r="E116" s="22">
        <f t="shared" si="32"/>
        <v>5301</v>
      </c>
      <c r="F116" s="35">
        <v>1.67</v>
      </c>
      <c r="G116" s="33">
        <v>1.84</v>
      </c>
      <c r="H116" s="33">
        <v>0.92</v>
      </c>
      <c r="I116" s="25">
        <f t="shared" si="33"/>
        <v>2.6928</v>
      </c>
      <c r="J116" s="36">
        <v>1</v>
      </c>
      <c r="K116" s="33">
        <v>0</v>
      </c>
      <c r="L116" s="33">
        <v>0</v>
      </c>
      <c r="M116" s="29">
        <f t="shared" si="34"/>
        <v>1</v>
      </c>
      <c r="N116" s="35">
        <v>1.05</v>
      </c>
      <c r="O116" s="31">
        <v>0.5</v>
      </c>
      <c r="P116" s="37">
        <f t="shared" si="35"/>
        <v>12515.1966324</v>
      </c>
      <c r="Q116" s="39"/>
      <c r="S116" s="32">
        <v>2500</v>
      </c>
      <c r="T116" s="21">
        <v>2.14</v>
      </c>
      <c r="U116" s="33">
        <v>1</v>
      </c>
      <c r="V116" s="33">
        <v>0</v>
      </c>
      <c r="W116" s="22">
        <f t="shared" si="36"/>
        <v>5350</v>
      </c>
      <c r="X116" s="35">
        <v>1.67</v>
      </c>
      <c r="Y116" s="33">
        <v>1.84</v>
      </c>
      <c r="Z116" s="33">
        <v>0.92</v>
      </c>
      <c r="AA116" s="25">
        <f t="shared" si="37"/>
        <v>2.6928</v>
      </c>
      <c r="AB116" s="36">
        <v>1</v>
      </c>
      <c r="AC116" s="33">
        <v>0</v>
      </c>
      <c r="AD116" s="33">
        <v>0</v>
      </c>
      <c r="AE116" s="29">
        <f t="shared" si="38"/>
        <v>1</v>
      </c>
      <c r="AF116" s="35">
        <v>1.05</v>
      </c>
      <c r="AG116" s="31">
        <v>0.5</v>
      </c>
      <c r="AH116" s="37">
        <f t="shared" si="39"/>
        <v>12630.88134</v>
      </c>
      <c r="AI116" s="39"/>
    </row>
    <row r="117" customHeight="1" spans="1:35">
      <c r="A117" s="32">
        <v>2500</v>
      </c>
      <c r="B117" s="21">
        <v>1.39</v>
      </c>
      <c r="C117" s="33">
        <v>1.24</v>
      </c>
      <c r="D117" s="33">
        <v>0</v>
      </c>
      <c r="E117" s="22">
        <f t="shared" si="32"/>
        <v>4309</v>
      </c>
      <c r="F117" s="35">
        <v>1.67</v>
      </c>
      <c r="G117" s="33">
        <v>1.84</v>
      </c>
      <c r="H117" s="33">
        <v>0.92</v>
      </c>
      <c r="I117" s="25">
        <f t="shared" si="33"/>
        <v>2.6928</v>
      </c>
      <c r="J117" s="36">
        <v>1</v>
      </c>
      <c r="K117" s="33">
        <v>0</v>
      </c>
      <c r="L117" s="33">
        <v>0</v>
      </c>
      <c r="M117" s="29">
        <f t="shared" si="34"/>
        <v>1</v>
      </c>
      <c r="N117" s="35">
        <v>1.05</v>
      </c>
      <c r="O117" s="31">
        <v>0.5</v>
      </c>
      <c r="P117" s="37">
        <f t="shared" si="35"/>
        <v>10173.1715316</v>
      </c>
      <c r="Q117" s="39"/>
      <c r="S117" s="32">
        <v>2500</v>
      </c>
      <c r="T117" s="21">
        <v>1.74</v>
      </c>
      <c r="U117" s="33">
        <v>1</v>
      </c>
      <c r="V117" s="33">
        <v>0</v>
      </c>
      <c r="W117" s="22">
        <f t="shared" si="36"/>
        <v>4350</v>
      </c>
      <c r="X117" s="35">
        <v>1.67</v>
      </c>
      <c r="Y117" s="33">
        <v>1.84</v>
      </c>
      <c r="Z117" s="33">
        <v>0.92</v>
      </c>
      <c r="AA117" s="25">
        <f t="shared" si="37"/>
        <v>2.6928</v>
      </c>
      <c r="AB117" s="36">
        <v>1</v>
      </c>
      <c r="AC117" s="33">
        <v>0</v>
      </c>
      <c r="AD117" s="33">
        <v>0</v>
      </c>
      <c r="AE117" s="29">
        <f t="shared" si="38"/>
        <v>1</v>
      </c>
      <c r="AF117" s="35">
        <v>1.05</v>
      </c>
      <c r="AG117" s="31">
        <v>0.5</v>
      </c>
      <c r="AH117" s="37">
        <f t="shared" si="39"/>
        <v>10269.96894</v>
      </c>
      <c r="AI117" s="39"/>
    </row>
    <row r="118" customHeight="1" spans="1:35">
      <c r="A118" s="32">
        <v>2500</v>
      </c>
      <c r="B118" s="21">
        <v>1.53</v>
      </c>
      <c r="C118" s="33">
        <v>1.24</v>
      </c>
      <c r="D118" s="33">
        <v>0</v>
      </c>
      <c r="E118" s="22">
        <f t="shared" si="32"/>
        <v>4743</v>
      </c>
      <c r="F118" s="35">
        <v>1.67</v>
      </c>
      <c r="G118" s="33">
        <v>1.84</v>
      </c>
      <c r="H118" s="33">
        <v>0.92</v>
      </c>
      <c r="I118" s="25">
        <f t="shared" si="33"/>
        <v>2.6928</v>
      </c>
      <c r="J118" s="36">
        <v>1</v>
      </c>
      <c r="K118" s="33">
        <v>0</v>
      </c>
      <c r="L118" s="33">
        <v>0</v>
      </c>
      <c r="M118" s="29">
        <f t="shared" si="34"/>
        <v>1</v>
      </c>
      <c r="N118" s="35">
        <v>1.05</v>
      </c>
      <c r="O118" s="31">
        <v>0.5</v>
      </c>
      <c r="P118" s="37">
        <f t="shared" si="35"/>
        <v>11197.8075132</v>
      </c>
      <c r="Q118" s="39"/>
      <c r="S118" s="32">
        <v>2500</v>
      </c>
      <c r="T118" s="21">
        <v>2.01</v>
      </c>
      <c r="U118" s="33">
        <v>1</v>
      </c>
      <c r="V118" s="33">
        <v>0</v>
      </c>
      <c r="W118" s="22">
        <f t="shared" si="36"/>
        <v>5025</v>
      </c>
      <c r="X118" s="35">
        <v>1.67</v>
      </c>
      <c r="Y118" s="33">
        <v>1.84</v>
      </c>
      <c r="Z118" s="33">
        <v>0.92</v>
      </c>
      <c r="AA118" s="25">
        <f t="shared" si="37"/>
        <v>2.6928</v>
      </c>
      <c r="AB118" s="36">
        <v>1</v>
      </c>
      <c r="AC118" s="33">
        <v>0</v>
      </c>
      <c r="AD118" s="33">
        <v>0</v>
      </c>
      <c r="AE118" s="29">
        <f t="shared" si="38"/>
        <v>1</v>
      </c>
      <c r="AF118" s="35">
        <v>1.05</v>
      </c>
      <c r="AG118" s="31">
        <v>0.5</v>
      </c>
      <c r="AH118" s="37">
        <f t="shared" si="39"/>
        <v>11863.58481</v>
      </c>
      <c r="AI118" s="39"/>
    </row>
    <row r="119" customHeight="1" spans="1:35">
      <c r="A119" s="40" t="s">
        <v>60</v>
      </c>
      <c r="B119" s="41"/>
      <c r="C119" s="41"/>
      <c r="D119" s="41"/>
      <c r="E119" s="41"/>
      <c r="F119" s="41"/>
      <c r="G119" s="41"/>
      <c r="H119" s="42">
        <f>SUM(P96:P118)</f>
        <v>373717.3485276</v>
      </c>
      <c r="I119" s="43"/>
      <c r="J119" s="43"/>
      <c r="K119" s="43"/>
      <c r="L119" s="43"/>
      <c r="M119" s="43"/>
      <c r="N119" s="43"/>
      <c r="O119" s="43"/>
      <c r="P119" s="44"/>
      <c r="Q119" s="45"/>
      <c r="S119" s="40" t="s">
        <v>61</v>
      </c>
      <c r="T119" s="41"/>
      <c r="U119" s="41"/>
      <c r="V119" s="41"/>
      <c r="W119" s="41"/>
      <c r="X119" s="41"/>
      <c r="Y119" s="41"/>
      <c r="Z119" s="42">
        <f>SUM(AH96:AH118)</f>
        <v>377592.24195</v>
      </c>
      <c r="AA119" s="43"/>
      <c r="AB119" s="43"/>
      <c r="AC119" s="43"/>
      <c r="AD119" s="43"/>
      <c r="AE119" s="43"/>
      <c r="AF119" s="43"/>
      <c r="AG119" s="43"/>
      <c r="AH119" s="44"/>
      <c r="AI119" s="45"/>
    </row>
    <row r="120" customHeight="1" spans="1:35">
      <c r="A120" s="46"/>
      <c r="B120" s="46"/>
      <c r="C120" s="46"/>
      <c r="D120" s="46"/>
      <c r="E120" s="46"/>
      <c r="F120" s="46"/>
      <c r="G120" s="46"/>
      <c r="H120" s="47"/>
      <c r="I120" s="48"/>
      <c r="J120" s="48"/>
      <c r="K120" s="48"/>
      <c r="L120" s="48"/>
      <c r="M120" s="48"/>
      <c r="N120" s="48"/>
      <c r="O120" s="48"/>
      <c r="P120" s="48"/>
      <c r="Q120" s="45"/>
      <c r="S120" s="46"/>
      <c r="T120" s="46"/>
      <c r="U120" s="46"/>
      <c r="V120" s="46"/>
      <c r="W120" s="46"/>
      <c r="X120" s="46"/>
      <c r="Y120" s="46"/>
      <c r="Z120" s="47"/>
      <c r="AA120" s="48"/>
      <c r="AB120" s="48"/>
      <c r="AC120" s="48"/>
      <c r="AD120" s="48"/>
      <c r="AE120" s="48"/>
      <c r="AF120" s="48"/>
      <c r="AG120" s="48"/>
      <c r="AH120" s="48"/>
      <c r="AI120" s="45"/>
    </row>
    <row r="121" customHeight="1" spans="1:35">
      <c r="A121" s="46"/>
      <c r="B121" s="46"/>
      <c r="C121" s="46"/>
      <c r="D121" s="46"/>
      <c r="E121" s="46"/>
      <c r="F121" s="46"/>
      <c r="G121" s="46"/>
      <c r="H121" s="49"/>
      <c r="I121" s="50"/>
      <c r="J121" s="50"/>
      <c r="K121" s="50"/>
      <c r="L121" s="50"/>
      <c r="M121" s="50"/>
      <c r="N121" s="50"/>
      <c r="O121" s="50"/>
      <c r="P121" s="50"/>
      <c r="Q121" s="51"/>
      <c r="S121" s="46"/>
      <c r="T121" s="46"/>
      <c r="U121" s="46"/>
      <c r="V121" s="46"/>
      <c r="W121" s="46"/>
      <c r="X121" s="46"/>
      <c r="Y121" s="46"/>
      <c r="Z121" s="49"/>
      <c r="AA121" s="50"/>
      <c r="AB121" s="50"/>
      <c r="AC121" s="50"/>
      <c r="AD121" s="50"/>
      <c r="AE121" s="50"/>
      <c r="AF121" s="50"/>
      <c r="AG121" s="50"/>
      <c r="AH121" s="50"/>
      <c r="AI121" s="51"/>
    </row>
  </sheetData>
  <mergeCells count="10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5:Q35"/>
    <mergeCell ref="AK35:BA35"/>
    <mergeCell ref="A36:E36"/>
    <mergeCell ref="F36:I36"/>
    <mergeCell ref="J36:M36"/>
    <mergeCell ref="N36:O36"/>
    <mergeCell ref="AK36:AO36"/>
    <mergeCell ref="AP36:AS36"/>
    <mergeCell ref="AT36:AW36"/>
    <mergeCell ref="AX36:AY36"/>
    <mergeCell ref="A61:Q61"/>
    <mergeCell ref="S61:AI61"/>
    <mergeCell ref="AK61:BA61"/>
    <mergeCell ref="A62:E62"/>
    <mergeCell ref="F62:I62"/>
    <mergeCell ref="J62:M62"/>
    <mergeCell ref="N62:O62"/>
    <mergeCell ref="S62:W62"/>
    <mergeCell ref="X62:AA62"/>
    <mergeCell ref="AB62:AE62"/>
    <mergeCell ref="AF62:AG62"/>
    <mergeCell ref="AK62:AO62"/>
    <mergeCell ref="AP62:AS62"/>
    <mergeCell ref="AT62:AW62"/>
    <mergeCell ref="AX62:AY62"/>
    <mergeCell ref="A93:Q93"/>
    <mergeCell ref="S93:AI93"/>
    <mergeCell ref="A94:E94"/>
    <mergeCell ref="F94:I94"/>
    <mergeCell ref="J94:M94"/>
    <mergeCell ref="N94:O94"/>
    <mergeCell ref="S94:W94"/>
    <mergeCell ref="X94:AA94"/>
    <mergeCell ref="AB94:AE94"/>
    <mergeCell ref="AF94:AG94"/>
    <mergeCell ref="P2:P3"/>
    <mergeCell ref="P36:P37"/>
    <mergeCell ref="P62:P63"/>
    <mergeCell ref="P94:P95"/>
    <mergeCell ref="Q2:Q3"/>
    <mergeCell ref="Q4:Q30"/>
    <mergeCell ref="Q36:Q37"/>
    <mergeCell ref="Q38:Q56"/>
    <mergeCell ref="Q62:Q63"/>
    <mergeCell ref="Q64:Q86"/>
    <mergeCell ref="Q94:Q95"/>
    <mergeCell ref="Q96:Q118"/>
    <mergeCell ref="AH2:AH3"/>
    <mergeCell ref="AH62:AH63"/>
    <mergeCell ref="AH94:AH95"/>
    <mergeCell ref="AI2:AI3"/>
    <mergeCell ref="AI4:AI30"/>
    <mergeCell ref="AI62:AI63"/>
    <mergeCell ref="AI64:AI86"/>
    <mergeCell ref="AI94:AI95"/>
    <mergeCell ref="AI96:AI118"/>
    <mergeCell ref="AZ2:AZ3"/>
    <mergeCell ref="AZ36:AZ37"/>
    <mergeCell ref="AZ62:AZ63"/>
    <mergeCell ref="BA2:BA3"/>
    <mergeCell ref="BA4:BA30"/>
    <mergeCell ref="BA36:BA37"/>
    <mergeCell ref="BA38:BA56"/>
    <mergeCell ref="BA62:BA63"/>
    <mergeCell ref="BA64:BA86"/>
    <mergeCell ref="A31:G33"/>
    <mergeCell ref="H31:Q33"/>
    <mergeCell ref="A57:G59"/>
    <mergeCell ref="H57:Q59"/>
    <mergeCell ref="H87:Q89"/>
    <mergeCell ref="A87:G89"/>
    <mergeCell ref="S87:Y89"/>
    <mergeCell ref="Z87:AI89"/>
    <mergeCell ref="S31:Y33"/>
    <mergeCell ref="Z31:AI33"/>
    <mergeCell ref="AK31:AQ33"/>
    <mergeCell ref="AR31:BA33"/>
    <mergeCell ref="AK57:AQ59"/>
    <mergeCell ref="AR57:BA59"/>
    <mergeCell ref="AK87:AQ89"/>
    <mergeCell ref="AR87:BA89"/>
    <mergeCell ref="A119:G121"/>
    <mergeCell ref="H119:Q121"/>
    <mergeCell ref="S119:Y121"/>
    <mergeCell ref="Z119:AI12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3"/>
  <sheetViews>
    <sheetView zoomScale="40" zoomScaleNormal="40" topLeftCell="AB41" workbookViewId="0">
      <selection activeCell="AF65" sqref="AF65"/>
    </sheetView>
  </sheetViews>
  <sheetFormatPr defaultColWidth="25.7777777777778" defaultRowHeight="50" customHeight="1"/>
  <cols>
    <col min="1" max="16384" width="25.7777777777778" style="1"/>
  </cols>
  <sheetData>
    <row r="1" customHeight="1" spans="1:53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14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14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15</v>
      </c>
      <c r="B2" s="7"/>
      <c r="C2" s="7"/>
      <c r="D2" s="7"/>
      <c r="E2" s="8"/>
      <c r="F2" s="9" t="s">
        <v>16</v>
      </c>
      <c r="G2" s="10"/>
      <c r="H2" s="10"/>
      <c r="I2" s="11"/>
      <c r="J2" s="12" t="s">
        <v>17</v>
      </c>
      <c r="K2" s="13"/>
      <c r="L2" s="14"/>
      <c r="M2" s="15"/>
      <c r="N2" s="16" t="s">
        <v>18</v>
      </c>
      <c r="O2" s="17"/>
      <c r="P2" s="18" t="s">
        <v>19</v>
      </c>
      <c r="Q2" s="19" t="s">
        <v>20</v>
      </c>
      <c r="S2" s="6" t="s">
        <v>15</v>
      </c>
      <c r="T2" s="7"/>
      <c r="U2" s="7"/>
      <c r="V2" s="7"/>
      <c r="W2" s="8"/>
      <c r="X2" s="9" t="s">
        <v>16</v>
      </c>
      <c r="Y2" s="10"/>
      <c r="Z2" s="10"/>
      <c r="AA2" s="11"/>
      <c r="AB2" s="12" t="s">
        <v>17</v>
      </c>
      <c r="AC2" s="13"/>
      <c r="AD2" s="14"/>
      <c r="AE2" s="15"/>
      <c r="AF2" s="16" t="s">
        <v>18</v>
      </c>
      <c r="AG2" s="17"/>
      <c r="AH2" s="18" t="s">
        <v>19</v>
      </c>
      <c r="AI2" s="19" t="s">
        <v>20</v>
      </c>
      <c r="AK2" s="6" t="s">
        <v>15</v>
      </c>
      <c r="AL2" s="7"/>
      <c r="AM2" s="7"/>
      <c r="AN2" s="7"/>
      <c r="AO2" s="8"/>
      <c r="AP2" s="9" t="s">
        <v>16</v>
      </c>
      <c r="AQ2" s="10"/>
      <c r="AR2" s="10"/>
      <c r="AS2" s="11"/>
      <c r="AT2" s="12" t="s">
        <v>17</v>
      </c>
      <c r="AU2" s="13"/>
      <c r="AV2" s="14"/>
      <c r="AW2" s="15"/>
      <c r="AX2" s="16" t="s">
        <v>18</v>
      </c>
      <c r="AY2" s="17"/>
      <c r="AZ2" s="18" t="s">
        <v>19</v>
      </c>
      <c r="BA2" s="19" t="s">
        <v>20</v>
      </c>
    </row>
    <row r="3" customHeight="1" spans="1:53">
      <c r="A3" s="20" t="s">
        <v>21</v>
      </c>
      <c r="B3" s="21" t="s">
        <v>22</v>
      </c>
      <c r="C3" s="21" t="s">
        <v>23</v>
      </c>
      <c r="D3" s="21" t="s">
        <v>24</v>
      </c>
      <c r="E3" s="22" t="s">
        <v>15</v>
      </c>
      <c r="F3" s="23" t="s">
        <v>25</v>
      </c>
      <c r="G3" s="24" t="s">
        <v>26</v>
      </c>
      <c r="H3" s="24" t="s">
        <v>27</v>
      </c>
      <c r="I3" s="25" t="s">
        <v>28</v>
      </c>
      <c r="J3" s="26" t="s">
        <v>29</v>
      </c>
      <c r="K3" s="27" t="s">
        <v>30</v>
      </c>
      <c r="L3" s="28" t="s">
        <v>31</v>
      </c>
      <c r="M3" s="29" t="s">
        <v>32</v>
      </c>
      <c r="N3" s="30" t="s">
        <v>33</v>
      </c>
      <c r="O3" s="31" t="s">
        <v>34</v>
      </c>
      <c r="P3" s="18"/>
      <c r="Q3" s="19"/>
      <c r="S3" s="20" t="s">
        <v>21</v>
      </c>
      <c r="T3" s="21" t="s">
        <v>22</v>
      </c>
      <c r="U3" s="21" t="s">
        <v>23</v>
      </c>
      <c r="V3" s="21" t="s">
        <v>24</v>
      </c>
      <c r="W3" s="22" t="s">
        <v>15</v>
      </c>
      <c r="X3" s="23" t="s">
        <v>25</v>
      </c>
      <c r="Y3" s="24" t="s">
        <v>26</v>
      </c>
      <c r="Z3" s="24" t="s">
        <v>27</v>
      </c>
      <c r="AA3" s="25" t="s">
        <v>28</v>
      </c>
      <c r="AB3" s="26" t="s">
        <v>29</v>
      </c>
      <c r="AC3" s="27" t="s">
        <v>30</v>
      </c>
      <c r="AD3" s="28" t="s">
        <v>31</v>
      </c>
      <c r="AE3" s="29" t="s">
        <v>32</v>
      </c>
      <c r="AF3" s="30" t="s">
        <v>33</v>
      </c>
      <c r="AG3" s="31" t="s">
        <v>34</v>
      </c>
      <c r="AH3" s="18"/>
      <c r="AI3" s="19"/>
      <c r="AK3" s="20" t="s">
        <v>21</v>
      </c>
      <c r="AL3" s="21" t="s">
        <v>22</v>
      </c>
      <c r="AM3" s="21" t="s">
        <v>23</v>
      </c>
      <c r="AN3" s="21" t="s">
        <v>24</v>
      </c>
      <c r="AO3" s="22" t="s">
        <v>15</v>
      </c>
      <c r="AP3" s="23" t="s">
        <v>25</v>
      </c>
      <c r="AQ3" s="24" t="s">
        <v>26</v>
      </c>
      <c r="AR3" s="24" t="s">
        <v>27</v>
      </c>
      <c r="AS3" s="25" t="s">
        <v>28</v>
      </c>
      <c r="AT3" s="26" t="s">
        <v>29</v>
      </c>
      <c r="AU3" s="27" t="s">
        <v>30</v>
      </c>
      <c r="AV3" s="28" t="s">
        <v>31</v>
      </c>
      <c r="AW3" s="29" t="s">
        <v>32</v>
      </c>
      <c r="AX3" s="30" t="s">
        <v>33</v>
      </c>
      <c r="AY3" s="31" t="s">
        <v>34</v>
      </c>
      <c r="AZ3" s="18"/>
      <c r="BA3" s="19"/>
    </row>
    <row r="4" customHeight="1" spans="1:53">
      <c r="A4" s="32">
        <v>3660</v>
      </c>
      <c r="B4" s="21">
        <v>15.57</v>
      </c>
      <c r="C4" s="33">
        <v>1</v>
      </c>
      <c r="D4" s="33">
        <v>0</v>
      </c>
      <c r="E4" s="34">
        <f>A4*B4*C4+D4</f>
        <v>56986.2</v>
      </c>
      <c r="F4" s="35">
        <v>3.15</v>
      </c>
      <c r="G4" s="33">
        <v>2.17</v>
      </c>
      <c r="H4" s="33">
        <v>0.96</v>
      </c>
      <c r="I4" s="25">
        <f>G4*H4+1</f>
        <v>3.0832</v>
      </c>
      <c r="J4" s="36">
        <v>1</v>
      </c>
      <c r="K4" s="33">
        <v>0</v>
      </c>
      <c r="L4" s="33">
        <v>0</v>
      </c>
      <c r="M4" s="29">
        <f>1+2.78*K4/(K4+1400)+L4</f>
        <v>1</v>
      </c>
      <c r="N4" s="35">
        <v>1.1</v>
      </c>
      <c r="O4" s="31">
        <v>0.5</v>
      </c>
      <c r="P4" s="37">
        <f>E4*F4*I4*J4*(M4)*N4*O4</f>
        <v>304399.9933128</v>
      </c>
      <c r="Q4" s="38"/>
      <c r="S4" s="32">
        <v>3660</v>
      </c>
      <c r="T4" s="21">
        <v>15.57</v>
      </c>
      <c r="U4" s="33">
        <v>1</v>
      </c>
      <c r="V4" s="33">
        <v>0</v>
      </c>
      <c r="W4" s="34">
        <f t="shared" ref="W4:W30" si="0">S4*T4*U4+V4</f>
        <v>56986.2</v>
      </c>
      <c r="X4" s="35">
        <v>3.15</v>
      </c>
      <c r="Y4" s="33">
        <v>2.17</v>
      </c>
      <c r="Z4" s="33">
        <v>0.96</v>
      </c>
      <c r="AA4" s="25">
        <f t="shared" ref="AA4:AA30" si="1">Y4*Z4+1</f>
        <v>3.0832</v>
      </c>
      <c r="AB4" s="36">
        <v>1</v>
      </c>
      <c r="AC4" s="33">
        <v>0</v>
      </c>
      <c r="AD4" s="33">
        <v>0</v>
      </c>
      <c r="AE4" s="29">
        <f t="shared" ref="AE4:AE30" si="2">1+2.78*AC4/(AC4+1400)+AD4</f>
        <v>1</v>
      </c>
      <c r="AF4" s="35">
        <v>1.1</v>
      </c>
      <c r="AG4" s="31">
        <v>0.5</v>
      </c>
      <c r="AH4" s="37">
        <f t="shared" ref="AH4:AH30" si="3">W4*X4*AA4*AB4*(AE4)*AF4*AG4</f>
        <v>304399.9933128</v>
      </c>
      <c r="AI4" s="38"/>
      <c r="AK4" s="32">
        <v>3660</v>
      </c>
      <c r="AL4" s="21">
        <v>15.57</v>
      </c>
      <c r="AM4" s="33">
        <v>1</v>
      </c>
      <c r="AN4" s="33">
        <v>0</v>
      </c>
      <c r="AO4" s="34">
        <f t="shared" ref="AO4:AO30" si="4">AK4*AL4*AM4+AN4</f>
        <v>56986.2</v>
      </c>
      <c r="AP4" s="35">
        <v>3.15</v>
      </c>
      <c r="AQ4" s="33">
        <v>2.17</v>
      </c>
      <c r="AR4" s="33">
        <v>0.96</v>
      </c>
      <c r="AS4" s="25">
        <f t="shared" ref="AS4:AS30" si="5">AQ4*AR4+1</f>
        <v>3.0832</v>
      </c>
      <c r="AT4" s="36">
        <v>1</v>
      </c>
      <c r="AU4" s="33">
        <v>0</v>
      </c>
      <c r="AV4" s="33">
        <v>0</v>
      </c>
      <c r="AW4" s="29">
        <f t="shared" ref="AW4:AW30" si="6">1+2.78*AU4/(AU4+1400)+AV4</f>
        <v>1</v>
      </c>
      <c r="AX4" s="35">
        <v>1.1</v>
      </c>
      <c r="AY4" s="31">
        <v>0.5556</v>
      </c>
      <c r="AZ4" s="37">
        <f t="shared" ref="AZ4:AZ30" si="7">AO4*AP4*AS4*AT4*(AW4)*AX4*AY4</f>
        <v>338249.272569183</v>
      </c>
      <c r="BA4" s="38"/>
    </row>
    <row r="5" customHeight="1" spans="1:53">
      <c r="A5" s="32">
        <v>3660</v>
      </c>
      <c r="B5" s="21">
        <v>15.57</v>
      </c>
      <c r="C5" s="33">
        <v>1</v>
      </c>
      <c r="D5" s="33">
        <v>0</v>
      </c>
      <c r="E5" s="34">
        <f>A5*B5*C5+D5</f>
        <v>56986.2</v>
      </c>
      <c r="F5" s="35">
        <v>3.15</v>
      </c>
      <c r="G5" s="33">
        <v>2.17</v>
      </c>
      <c r="H5" s="33">
        <v>0.96</v>
      </c>
      <c r="I5" s="25">
        <f>G5*H5+1</f>
        <v>3.0832</v>
      </c>
      <c r="J5" s="36">
        <v>1</v>
      </c>
      <c r="K5" s="33">
        <v>0</v>
      </c>
      <c r="L5" s="33">
        <v>0</v>
      </c>
      <c r="M5" s="29">
        <f>1+2.78*K5/(K5+1400)+L5</f>
        <v>1</v>
      </c>
      <c r="N5" s="35">
        <v>1.1</v>
      </c>
      <c r="O5" s="31">
        <v>0.5</v>
      </c>
      <c r="P5" s="37">
        <f>E5*F5*I5*J5*(M5)*N5*O5</f>
        <v>304399.9933128</v>
      </c>
      <c r="Q5" s="39"/>
      <c r="S5" s="32">
        <v>3660</v>
      </c>
      <c r="T5" s="21">
        <v>15.57</v>
      </c>
      <c r="U5" s="33">
        <v>1</v>
      </c>
      <c r="V5" s="33">
        <v>0</v>
      </c>
      <c r="W5" s="34">
        <f t="shared" si="0"/>
        <v>56986.2</v>
      </c>
      <c r="X5" s="35">
        <v>3.15</v>
      </c>
      <c r="Y5" s="33">
        <v>2.17</v>
      </c>
      <c r="Z5" s="33">
        <v>0.96</v>
      </c>
      <c r="AA5" s="25">
        <f t="shared" si="1"/>
        <v>3.0832</v>
      </c>
      <c r="AB5" s="36">
        <v>1</v>
      </c>
      <c r="AC5" s="33">
        <v>0</v>
      </c>
      <c r="AD5" s="33">
        <v>0</v>
      </c>
      <c r="AE5" s="29">
        <f t="shared" si="2"/>
        <v>1</v>
      </c>
      <c r="AF5" s="35">
        <v>1.1</v>
      </c>
      <c r="AG5" s="31">
        <v>0.5</v>
      </c>
      <c r="AH5" s="37">
        <f t="shared" si="3"/>
        <v>304399.9933128</v>
      </c>
      <c r="AI5" s="39"/>
      <c r="AK5" s="32">
        <v>3660</v>
      </c>
      <c r="AL5" s="21">
        <v>15.57</v>
      </c>
      <c r="AM5" s="33">
        <v>1</v>
      </c>
      <c r="AN5" s="33">
        <v>0</v>
      </c>
      <c r="AO5" s="34">
        <f t="shared" si="4"/>
        <v>56986.2</v>
      </c>
      <c r="AP5" s="35">
        <v>3.15</v>
      </c>
      <c r="AQ5" s="33">
        <v>2.17</v>
      </c>
      <c r="AR5" s="33">
        <v>0.96</v>
      </c>
      <c r="AS5" s="25">
        <f t="shared" si="5"/>
        <v>3.0832</v>
      </c>
      <c r="AT5" s="36">
        <v>1</v>
      </c>
      <c r="AU5" s="33">
        <v>0</v>
      </c>
      <c r="AV5" s="33">
        <v>0</v>
      </c>
      <c r="AW5" s="29">
        <f t="shared" si="6"/>
        <v>1</v>
      </c>
      <c r="AX5" s="35">
        <v>1.1</v>
      </c>
      <c r="AY5" s="31">
        <v>0.5556</v>
      </c>
      <c r="AZ5" s="37">
        <f t="shared" si="7"/>
        <v>338249.272569183</v>
      </c>
      <c r="BA5" s="39"/>
    </row>
    <row r="6" customHeight="1" spans="1:53">
      <c r="A6" s="32">
        <v>3660</v>
      </c>
      <c r="B6" s="21">
        <v>12.37</v>
      </c>
      <c r="C6" s="33">
        <v>1</v>
      </c>
      <c r="D6" s="33">
        <v>0</v>
      </c>
      <c r="E6" s="34">
        <f t="shared" ref="E6:E30" si="8">A6*B6*C6+D6</f>
        <v>45274.2</v>
      </c>
      <c r="F6" s="35">
        <v>3.15</v>
      </c>
      <c r="G6" s="33">
        <v>2.17</v>
      </c>
      <c r="H6" s="33">
        <v>0.96</v>
      </c>
      <c r="I6" s="25">
        <f t="shared" ref="I6:I30" si="9">G6*H6+1</f>
        <v>3.0832</v>
      </c>
      <c r="J6" s="36">
        <v>1</v>
      </c>
      <c r="K6" s="33">
        <v>0</v>
      </c>
      <c r="L6" s="33">
        <v>0</v>
      </c>
      <c r="M6" s="29">
        <f t="shared" ref="M6:M30" si="10">1+2.78*K6/(K6+1400)+L6</f>
        <v>1</v>
      </c>
      <c r="N6" s="35">
        <v>1.1</v>
      </c>
      <c r="O6" s="31">
        <v>0.5</v>
      </c>
      <c r="P6" s="37">
        <f t="shared" ref="P6:P30" si="11">E6*F6*I6*J6*(M6)*N6*O6</f>
        <v>241838.6587848</v>
      </c>
      <c r="Q6" s="39"/>
      <c r="S6" s="32">
        <v>3660</v>
      </c>
      <c r="T6" s="21">
        <v>12.37</v>
      </c>
      <c r="U6" s="33">
        <v>1</v>
      </c>
      <c r="V6" s="33">
        <v>0</v>
      </c>
      <c r="W6" s="34">
        <f t="shared" si="0"/>
        <v>45274.2</v>
      </c>
      <c r="X6" s="35">
        <v>3.15</v>
      </c>
      <c r="Y6" s="33">
        <v>2.17</v>
      </c>
      <c r="Z6" s="33">
        <v>0.96</v>
      </c>
      <c r="AA6" s="25">
        <f t="shared" si="1"/>
        <v>3.0832</v>
      </c>
      <c r="AB6" s="36">
        <v>1</v>
      </c>
      <c r="AC6" s="33">
        <v>0</v>
      </c>
      <c r="AD6" s="33">
        <v>0</v>
      </c>
      <c r="AE6" s="29">
        <f t="shared" si="2"/>
        <v>1</v>
      </c>
      <c r="AF6" s="35">
        <v>1.1</v>
      </c>
      <c r="AG6" s="31">
        <v>0.5</v>
      </c>
      <c r="AH6" s="37">
        <f t="shared" si="3"/>
        <v>241838.6587848</v>
      </c>
      <c r="AI6" s="39"/>
      <c r="AK6" s="32">
        <v>3660</v>
      </c>
      <c r="AL6" s="21">
        <v>12.37</v>
      </c>
      <c r="AM6" s="33">
        <v>1</v>
      </c>
      <c r="AN6" s="33">
        <v>0</v>
      </c>
      <c r="AO6" s="34">
        <f t="shared" si="4"/>
        <v>45274.2</v>
      </c>
      <c r="AP6" s="35">
        <v>3.15</v>
      </c>
      <c r="AQ6" s="33">
        <v>2.17</v>
      </c>
      <c r="AR6" s="33">
        <v>0.96</v>
      </c>
      <c r="AS6" s="25">
        <f t="shared" si="5"/>
        <v>3.0832</v>
      </c>
      <c r="AT6" s="36">
        <v>1</v>
      </c>
      <c r="AU6" s="33">
        <v>0</v>
      </c>
      <c r="AV6" s="33">
        <v>0</v>
      </c>
      <c r="AW6" s="29">
        <f t="shared" si="6"/>
        <v>1</v>
      </c>
      <c r="AX6" s="35">
        <v>1.1</v>
      </c>
      <c r="AY6" s="31">
        <v>0.5556</v>
      </c>
      <c r="AZ6" s="37">
        <f t="shared" si="7"/>
        <v>268731.11764167</v>
      </c>
      <c r="BA6" s="39"/>
    </row>
    <row r="7" customHeight="1" spans="1:53">
      <c r="A7" s="32">
        <v>3660</v>
      </c>
      <c r="B7" s="21">
        <v>12.37</v>
      </c>
      <c r="C7" s="33">
        <v>1</v>
      </c>
      <c r="D7" s="33">
        <v>0</v>
      </c>
      <c r="E7" s="34">
        <f t="shared" si="8"/>
        <v>45274.2</v>
      </c>
      <c r="F7" s="35">
        <v>3.15</v>
      </c>
      <c r="G7" s="33">
        <v>2.17</v>
      </c>
      <c r="H7" s="33">
        <v>0.96</v>
      </c>
      <c r="I7" s="25">
        <f t="shared" si="9"/>
        <v>3.0832</v>
      </c>
      <c r="J7" s="36">
        <v>1</v>
      </c>
      <c r="K7" s="33">
        <v>0</v>
      </c>
      <c r="L7" s="33">
        <v>0</v>
      </c>
      <c r="M7" s="29">
        <f t="shared" si="10"/>
        <v>1</v>
      </c>
      <c r="N7" s="35">
        <v>1.1</v>
      </c>
      <c r="O7" s="31">
        <v>0.5</v>
      </c>
      <c r="P7" s="37">
        <f t="shared" si="11"/>
        <v>241838.6587848</v>
      </c>
      <c r="Q7" s="39"/>
      <c r="S7" s="32">
        <v>3660</v>
      </c>
      <c r="T7" s="21">
        <v>12.37</v>
      </c>
      <c r="U7" s="33">
        <v>1</v>
      </c>
      <c r="V7" s="33">
        <v>0</v>
      </c>
      <c r="W7" s="34">
        <f t="shared" si="0"/>
        <v>45274.2</v>
      </c>
      <c r="X7" s="35">
        <v>3.15</v>
      </c>
      <c r="Y7" s="33">
        <v>2.17</v>
      </c>
      <c r="Z7" s="33">
        <v>0.96</v>
      </c>
      <c r="AA7" s="25">
        <f t="shared" si="1"/>
        <v>3.0832</v>
      </c>
      <c r="AB7" s="36">
        <v>1</v>
      </c>
      <c r="AC7" s="33">
        <v>0</v>
      </c>
      <c r="AD7" s="33">
        <v>0</v>
      </c>
      <c r="AE7" s="29">
        <f t="shared" si="2"/>
        <v>1</v>
      </c>
      <c r="AF7" s="35">
        <v>1.1</v>
      </c>
      <c r="AG7" s="31">
        <v>0.5</v>
      </c>
      <c r="AH7" s="37">
        <f t="shared" si="3"/>
        <v>241838.6587848</v>
      </c>
      <c r="AI7" s="39"/>
      <c r="AK7" s="32">
        <v>3660</v>
      </c>
      <c r="AL7" s="21">
        <v>12.37</v>
      </c>
      <c r="AM7" s="33">
        <v>1</v>
      </c>
      <c r="AN7" s="33">
        <v>0</v>
      </c>
      <c r="AO7" s="34">
        <f t="shared" si="4"/>
        <v>45274.2</v>
      </c>
      <c r="AP7" s="35">
        <v>3.15</v>
      </c>
      <c r="AQ7" s="33">
        <v>2.17</v>
      </c>
      <c r="AR7" s="33">
        <v>0.96</v>
      </c>
      <c r="AS7" s="25">
        <f t="shared" si="5"/>
        <v>3.0832</v>
      </c>
      <c r="AT7" s="36">
        <v>1</v>
      </c>
      <c r="AU7" s="33">
        <v>0</v>
      </c>
      <c r="AV7" s="33">
        <v>0</v>
      </c>
      <c r="AW7" s="29">
        <f t="shared" si="6"/>
        <v>1</v>
      </c>
      <c r="AX7" s="35">
        <v>1.1</v>
      </c>
      <c r="AY7" s="31">
        <v>0.5556</v>
      </c>
      <c r="AZ7" s="37">
        <f t="shared" si="7"/>
        <v>268731.11764167</v>
      </c>
      <c r="BA7" s="39"/>
    </row>
    <row r="8" customHeight="1" spans="1:53">
      <c r="A8" s="32">
        <v>3660</v>
      </c>
      <c r="B8" s="21">
        <v>1.03</v>
      </c>
      <c r="C8" s="33">
        <v>1</v>
      </c>
      <c r="D8" s="33">
        <v>0</v>
      </c>
      <c r="E8" s="34">
        <f t="shared" si="8"/>
        <v>3769.8</v>
      </c>
      <c r="F8" s="35">
        <v>3.15</v>
      </c>
      <c r="G8" s="33">
        <v>2.17</v>
      </c>
      <c r="H8" s="33">
        <v>0.96</v>
      </c>
      <c r="I8" s="25">
        <f t="shared" si="9"/>
        <v>3.0832</v>
      </c>
      <c r="J8" s="36">
        <v>1</v>
      </c>
      <c r="K8" s="33">
        <v>0</v>
      </c>
      <c r="L8" s="33">
        <v>0</v>
      </c>
      <c r="M8" s="29">
        <f t="shared" si="10"/>
        <v>1</v>
      </c>
      <c r="N8" s="35">
        <v>1.1</v>
      </c>
      <c r="O8" s="31">
        <v>0.5</v>
      </c>
      <c r="P8" s="37">
        <f t="shared" si="11"/>
        <v>20136.9295512</v>
      </c>
      <c r="Q8" s="39"/>
      <c r="S8" s="32">
        <v>3660</v>
      </c>
      <c r="T8" s="21">
        <v>1.03</v>
      </c>
      <c r="U8" s="33">
        <v>1</v>
      </c>
      <c r="V8" s="33">
        <v>0</v>
      </c>
      <c r="W8" s="34">
        <f t="shared" si="0"/>
        <v>3769.8</v>
      </c>
      <c r="X8" s="35">
        <v>3.15</v>
      </c>
      <c r="Y8" s="33">
        <v>2.17</v>
      </c>
      <c r="Z8" s="33">
        <v>0.96</v>
      </c>
      <c r="AA8" s="25">
        <f t="shared" si="1"/>
        <v>3.0832</v>
      </c>
      <c r="AB8" s="36">
        <v>1</v>
      </c>
      <c r="AC8" s="33">
        <v>0</v>
      </c>
      <c r="AD8" s="33">
        <v>0</v>
      </c>
      <c r="AE8" s="29">
        <f t="shared" si="2"/>
        <v>1</v>
      </c>
      <c r="AF8" s="35">
        <v>1.1</v>
      </c>
      <c r="AG8" s="31">
        <v>0.5</v>
      </c>
      <c r="AH8" s="37">
        <f t="shared" si="3"/>
        <v>20136.9295512</v>
      </c>
      <c r="AI8" s="39"/>
      <c r="AK8" s="32">
        <v>3660</v>
      </c>
      <c r="AL8" s="21">
        <v>1.03</v>
      </c>
      <c r="AM8" s="33">
        <v>1</v>
      </c>
      <c r="AN8" s="33">
        <v>0</v>
      </c>
      <c r="AO8" s="34">
        <f t="shared" si="4"/>
        <v>3769.8</v>
      </c>
      <c r="AP8" s="35">
        <v>3.15</v>
      </c>
      <c r="AQ8" s="33">
        <v>2.17</v>
      </c>
      <c r="AR8" s="33">
        <v>0.96</v>
      </c>
      <c r="AS8" s="25">
        <f t="shared" si="5"/>
        <v>3.0832</v>
      </c>
      <c r="AT8" s="36">
        <v>1</v>
      </c>
      <c r="AU8" s="33">
        <v>0</v>
      </c>
      <c r="AV8" s="33">
        <v>0</v>
      </c>
      <c r="AW8" s="29">
        <f t="shared" si="6"/>
        <v>1</v>
      </c>
      <c r="AX8" s="35">
        <v>1.1</v>
      </c>
      <c r="AY8" s="31">
        <v>0.5556</v>
      </c>
      <c r="AZ8" s="37">
        <f t="shared" si="7"/>
        <v>22376.1561172934</v>
      </c>
      <c r="BA8" s="39"/>
    </row>
    <row r="9" customHeight="1" spans="1:53">
      <c r="A9" s="32">
        <v>3660</v>
      </c>
      <c r="B9" s="21">
        <v>1.03</v>
      </c>
      <c r="C9" s="33">
        <v>1</v>
      </c>
      <c r="D9" s="33">
        <v>0</v>
      </c>
      <c r="E9" s="34">
        <f t="shared" si="8"/>
        <v>3769.8</v>
      </c>
      <c r="F9" s="35">
        <v>3.15</v>
      </c>
      <c r="G9" s="33">
        <v>2.17</v>
      </c>
      <c r="H9" s="33">
        <v>0.96</v>
      </c>
      <c r="I9" s="25">
        <f t="shared" si="9"/>
        <v>3.0832</v>
      </c>
      <c r="J9" s="36">
        <v>1</v>
      </c>
      <c r="K9" s="33">
        <v>0</v>
      </c>
      <c r="L9" s="33">
        <v>0</v>
      </c>
      <c r="M9" s="29">
        <f t="shared" si="10"/>
        <v>1</v>
      </c>
      <c r="N9" s="35">
        <v>1.1</v>
      </c>
      <c r="O9" s="31">
        <v>0.5</v>
      </c>
      <c r="P9" s="37">
        <f t="shared" si="11"/>
        <v>20136.9295512</v>
      </c>
      <c r="Q9" s="39"/>
      <c r="S9" s="32">
        <v>3660</v>
      </c>
      <c r="T9" s="21">
        <v>1.03</v>
      </c>
      <c r="U9" s="33">
        <v>1</v>
      </c>
      <c r="V9" s="33">
        <v>0</v>
      </c>
      <c r="W9" s="34">
        <f t="shared" si="0"/>
        <v>3769.8</v>
      </c>
      <c r="X9" s="35">
        <v>3.15</v>
      </c>
      <c r="Y9" s="33">
        <v>2.17</v>
      </c>
      <c r="Z9" s="33">
        <v>0.96</v>
      </c>
      <c r="AA9" s="25">
        <f t="shared" si="1"/>
        <v>3.0832</v>
      </c>
      <c r="AB9" s="36">
        <v>1</v>
      </c>
      <c r="AC9" s="33">
        <v>0</v>
      </c>
      <c r="AD9" s="33">
        <v>0</v>
      </c>
      <c r="AE9" s="29">
        <f t="shared" si="2"/>
        <v>1</v>
      </c>
      <c r="AF9" s="35">
        <v>1.1</v>
      </c>
      <c r="AG9" s="31">
        <v>0.5</v>
      </c>
      <c r="AH9" s="37">
        <f t="shared" si="3"/>
        <v>20136.9295512</v>
      </c>
      <c r="AI9" s="39"/>
      <c r="AK9" s="32">
        <v>3660</v>
      </c>
      <c r="AL9" s="21">
        <v>1.03</v>
      </c>
      <c r="AM9" s="33">
        <v>1</v>
      </c>
      <c r="AN9" s="33">
        <v>0</v>
      </c>
      <c r="AO9" s="34">
        <f t="shared" si="4"/>
        <v>3769.8</v>
      </c>
      <c r="AP9" s="35">
        <v>3.15</v>
      </c>
      <c r="AQ9" s="33">
        <v>2.17</v>
      </c>
      <c r="AR9" s="33">
        <v>0.96</v>
      </c>
      <c r="AS9" s="25">
        <f t="shared" si="5"/>
        <v>3.0832</v>
      </c>
      <c r="AT9" s="36">
        <v>1</v>
      </c>
      <c r="AU9" s="33">
        <v>0</v>
      </c>
      <c r="AV9" s="33">
        <v>0</v>
      </c>
      <c r="AW9" s="29">
        <f t="shared" si="6"/>
        <v>1</v>
      </c>
      <c r="AX9" s="35">
        <v>1.1</v>
      </c>
      <c r="AY9" s="31">
        <v>0.5556</v>
      </c>
      <c r="AZ9" s="37">
        <f t="shared" si="7"/>
        <v>22376.1561172934</v>
      </c>
      <c r="BA9" s="39"/>
    </row>
    <row r="10" customHeight="1" spans="1:53">
      <c r="A10" s="32">
        <v>3660</v>
      </c>
      <c r="B10" s="21">
        <v>1.03</v>
      </c>
      <c r="C10" s="33">
        <v>1</v>
      </c>
      <c r="D10" s="33">
        <v>0</v>
      </c>
      <c r="E10" s="34">
        <f t="shared" si="8"/>
        <v>3769.8</v>
      </c>
      <c r="F10" s="35">
        <v>3.15</v>
      </c>
      <c r="G10" s="33">
        <v>2.17</v>
      </c>
      <c r="H10" s="33">
        <v>0.96</v>
      </c>
      <c r="I10" s="25">
        <f t="shared" si="9"/>
        <v>3.0832</v>
      </c>
      <c r="J10" s="36">
        <v>1</v>
      </c>
      <c r="K10" s="33">
        <v>0</v>
      </c>
      <c r="L10" s="33">
        <v>0</v>
      </c>
      <c r="M10" s="29">
        <f t="shared" si="10"/>
        <v>1</v>
      </c>
      <c r="N10" s="35">
        <v>1.1</v>
      </c>
      <c r="O10" s="31">
        <v>0.5</v>
      </c>
      <c r="P10" s="37">
        <f t="shared" si="11"/>
        <v>20136.9295512</v>
      </c>
      <c r="Q10" s="39"/>
      <c r="S10" s="32">
        <v>3660</v>
      </c>
      <c r="T10" s="21">
        <v>1.03</v>
      </c>
      <c r="U10" s="33">
        <v>1</v>
      </c>
      <c r="V10" s="33">
        <v>0</v>
      </c>
      <c r="W10" s="34">
        <f t="shared" si="0"/>
        <v>3769.8</v>
      </c>
      <c r="X10" s="35">
        <v>3.15</v>
      </c>
      <c r="Y10" s="33">
        <v>2.17</v>
      </c>
      <c r="Z10" s="33">
        <v>0.96</v>
      </c>
      <c r="AA10" s="25">
        <f t="shared" si="1"/>
        <v>3.0832</v>
      </c>
      <c r="AB10" s="36">
        <v>1</v>
      </c>
      <c r="AC10" s="33">
        <v>0</v>
      </c>
      <c r="AD10" s="33">
        <v>0</v>
      </c>
      <c r="AE10" s="29">
        <f t="shared" si="2"/>
        <v>1</v>
      </c>
      <c r="AF10" s="35">
        <v>1.1</v>
      </c>
      <c r="AG10" s="31">
        <v>0.5</v>
      </c>
      <c r="AH10" s="37">
        <f t="shared" si="3"/>
        <v>20136.9295512</v>
      </c>
      <c r="AI10" s="39"/>
      <c r="AK10" s="32">
        <v>3660</v>
      </c>
      <c r="AL10" s="21">
        <v>1.03</v>
      </c>
      <c r="AM10" s="33">
        <v>1</v>
      </c>
      <c r="AN10" s="33">
        <v>0</v>
      </c>
      <c r="AO10" s="34">
        <f t="shared" si="4"/>
        <v>3769.8</v>
      </c>
      <c r="AP10" s="35">
        <v>3.15</v>
      </c>
      <c r="AQ10" s="33">
        <v>2.17</v>
      </c>
      <c r="AR10" s="33">
        <v>0.96</v>
      </c>
      <c r="AS10" s="25">
        <f t="shared" si="5"/>
        <v>3.0832</v>
      </c>
      <c r="AT10" s="36">
        <v>1</v>
      </c>
      <c r="AU10" s="33">
        <v>0</v>
      </c>
      <c r="AV10" s="33">
        <v>0</v>
      </c>
      <c r="AW10" s="29">
        <f t="shared" si="6"/>
        <v>1</v>
      </c>
      <c r="AX10" s="35">
        <v>1.1</v>
      </c>
      <c r="AY10" s="31">
        <v>0.5556</v>
      </c>
      <c r="AZ10" s="37">
        <f t="shared" si="7"/>
        <v>22376.1561172934</v>
      </c>
      <c r="BA10" s="39"/>
    </row>
    <row r="11" customHeight="1" spans="1:53">
      <c r="A11" s="32">
        <v>3660</v>
      </c>
      <c r="B11" s="21">
        <v>1.03</v>
      </c>
      <c r="C11" s="33">
        <v>1</v>
      </c>
      <c r="D11" s="33">
        <v>0</v>
      </c>
      <c r="E11" s="34">
        <f t="shared" si="8"/>
        <v>3769.8</v>
      </c>
      <c r="F11" s="35">
        <v>3.15</v>
      </c>
      <c r="G11" s="33">
        <v>2.17</v>
      </c>
      <c r="H11" s="33">
        <v>0.96</v>
      </c>
      <c r="I11" s="25">
        <f t="shared" si="9"/>
        <v>3.0832</v>
      </c>
      <c r="J11" s="36">
        <v>1</v>
      </c>
      <c r="K11" s="33">
        <v>0</v>
      </c>
      <c r="L11" s="33">
        <v>0</v>
      </c>
      <c r="M11" s="29">
        <f t="shared" si="10"/>
        <v>1</v>
      </c>
      <c r="N11" s="35">
        <v>1.1</v>
      </c>
      <c r="O11" s="31">
        <v>0.5</v>
      </c>
      <c r="P11" s="37">
        <f t="shared" si="11"/>
        <v>20136.9295512</v>
      </c>
      <c r="Q11" s="39"/>
      <c r="S11" s="32">
        <v>3660</v>
      </c>
      <c r="T11" s="21">
        <v>1.03</v>
      </c>
      <c r="U11" s="33">
        <v>1</v>
      </c>
      <c r="V11" s="33">
        <v>0</v>
      </c>
      <c r="W11" s="34">
        <f t="shared" si="0"/>
        <v>3769.8</v>
      </c>
      <c r="X11" s="35">
        <v>3.15</v>
      </c>
      <c r="Y11" s="33">
        <v>2.17</v>
      </c>
      <c r="Z11" s="33">
        <v>0.96</v>
      </c>
      <c r="AA11" s="25">
        <f t="shared" si="1"/>
        <v>3.0832</v>
      </c>
      <c r="AB11" s="36">
        <v>1</v>
      </c>
      <c r="AC11" s="33">
        <v>0</v>
      </c>
      <c r="AD11" s="33">
        <v>0</v>
      </c>
      <c r="AE11" s="29">
        <f t="shared" si="2"/>
        <v>1</v>
      </c>
      <c r="AF11" s="35">
        <v>1.1</v>
      </c>
      <c r="AG11" s="31">
        <v>0.5</v>
      </c>
      <c r="AH11" s="37">
        <f t="shared" si="3"/>
        <v>20136.9295512</v>
      </c>
      <c r="AI11" s="39"/>
      <c r="AK11" s="32">
        <v>3660</v>
      </c>
      <c r="AL11" s="21">
        <v>1.03</v>
      </c>
      <c r="AM11" s="33">
        <v>1</v>
      </c>
      <c r="AN11" s="33">
        <v>0</v>
      </c>
      <c r="AO11" s="34">
        <f t="shared" si="4"/>
        <v>3769.8</v>
      </c>
      <c r="AP11" s="35">
        <v>3.15</v>
      </c>
      <c r="AQ11" s="33">
        <v>2.17</v>
      </c>
      <c r="AR11" s="33">
        <v>0.96</v>
      </c>
      <c r="AS11" s="25">
        <f t="shared" si="5"/>
        <v>3.0832</v>
      </c>
      <c r="AT11" s="36">
        <v>1</v>
      </c>
      <c r="AU11" s="33">
        <v>0</v>
      </c>
      <c r="AV11" s="33">
        <v>0</v>
      </c>
      <c r="AW11" s="29">
        <f t="shared" si="6"/>
        <v>1</v>
      </c>
      <c r="AX11" s="35">
        <v>1.1</v>
      </c>
      <c r="AY11" s="31">
        <v>0.5556</v>
      </c>
      <c r="AZ11" s="37">
        <f t="shared" si="7"/>
        <v>22376.1561172934</v>
      </c>
      <c r="BA11" s="39"/>
    </row>
    <row r="12" customHeight="1" spans="1:53">
      <c r="A12" s="32">
        <v>3660</v>
      </c>
      <c r="B12" s="21">
        <v>1.03</v>
      </c>
      <c r="C12" s="33">
        <v>1</v>
      </c>
      <c r="D12" s="33">
        <v>0</v>
      </c>
      <c r="E12" s="34">
        <f t="shared" si="8"/>
        <v>3769.8</v>
      </c>
      <c r="F12" s="35">
        <v>3.15</v>
      </c>
      <c r="G12" s="33">
        <v>2.17</v>
      </c>
      <c r="H12" s="33">
        <v>0.96</v>
      </c>
      <c r="I12" s="25">
        <f t="shared" si="9"/>
        <v>3.0832</v>
      </c>
      <c r="J12" s="36">
        <v>1</v>
      </c>
      <c r="K12" s="33">
        <v>0</v>
      </c>
      <c r="L12" s="33">
        <v>0</v>
      </c>
      <c r="M12" s="29">
        <f t="shared" si="10"/>
        <v>1</v>
      </c>
      <c r="N12" s="35">
        <v>1.1</v>
      </c>
      <c r="O12" s="31">
        <v>0.5</v>
      </c>
      <c r="P12" s="37">
        <f t="shared" si="11"/>
        <v>20136.9295512</v>
      </c>
      <c r="Q12" s="39"/>
      <c r="S12" s="32">
        <v>3660</v>
      </c>
      <c r="T12" s="21">
        <v>1.03</v>
      </c>
      <c r="U12" s="33">
        <v>1</v>
      </c>
      <c r="V12" s="33">
        <v>0</v>
      </c>
      <c r="W12" s="34">
        <f t="shared" si="0"/>
        <v>3769.8</v>
      </c>
      <c r="X12" s="35">
        <v>3.15</v>
      </c>
      <c r="Y12" s="33">
        <v>2.17</v>
      </c>
      <c r="Z12" s="33">
        <v>0.96</v>
      </c>
      <c r="AA12" s="25">
        <f t="shared" si="1"/>
        <v>3.0832</v>
      </c>
      <c r="AB12" s="36">
        <v>1</v>
      </c>
      <c r="AC12" s="33">
        <v>0</v>
      </c>
      <c r="AD12" s="33">
        <v>0</v>
      </c>
      <c r="AE12" s="29">
        <f t="shared" si="2"/>
        <v>1</v>
      </c>
      <c r="AF12" s="35">
        <v>1.1</v>
      </c>
      <c r="AG12" s="31">
        <v>0.5</v>
      </c>
      <c r="AH12" s="37">
        <f t="shared" si="3"/>
        <v>20136.9295512</v>
      </c>
      <c r="AI12" s="39"/>
      <c r="AK12" s="32">
        <v>3660</v>
      </c>
      <c r="AL12" s="21">
        <v>1.03</v>
      </c>
      <c r="AM12" s="33">
        <v>1</v>
      </c>
      <c r="AN12" s="33">
        <v>0</v>
      </c>
      <c r="AO12" s="34">
        <f t="shared" si="4"/>
        <v>3769.8</v>
      </c>
      <c r="AP12" s="35">
        <v>3.15</v>
      </c>
      <c r="AQ12" s="33">
        <v>2.17</v>
      </c>
      <c r="AR12" s="33">
        <v>0.96</v>
      </c>
      <c r="AS12" s="25">
        <f t="shared" si="5"/>
        <v>3.0832</v>
      </c>
      <c r="AT12" s="36">
        <v>1</v>
      </c>
      <c r="AU12" s="33">
        <v>0</v>
      </c>
      <c r="AV12" s="33">
        <v>0</v>
      </c>
      <c r="AW12" s="29">
        <f t="shared" si="6"/>
        <v>1</v>
      </c>
      <c r="AX12" s="35">
        <v>1.1</v>
      </c>
      <c r="AY12" s="31">
        <v>0.5556</v>
      </c>
      <c r="AZ12" s="37">
        <f t="shared" si="7"/>
        <v>22376.1561172934</v>
      </c>
      <c r="BA12" s="39"/>
    </row>
    <row r="13" customHeight="1" spans="1:53">
      <c r="A13" s="32">
        <v>3660</v>
      </c>
      <c r="B13" s="21">
        <v>1.03</v>
      </c>
      <c r="C13" s="33">
        <v>1</v>
      </c>
      <c r="D13" s="33">
        <v>0</v>
      </c>
      <c r="E13" s="34">
        <f t="shared" si="8"/>
        <v>3769.8</v>
      </c>
      <c r="F13" s="35">
        <v>3.15</v>
      </c>
      <c r="G13" s="33">
        <v>2.17</v>
      </c>
      <c r="H13" s="33">
        <v>0.96</v>
      </c>
      <c r="I13" s="25">
        <f t="shared" si="9"/>
        <v>3.0832</v>
      </c>
      <c r="J13" s="36">
        <v>1</v>
      </c>
      <c r="K13" s="33">
        <v>0</v>
      </c>
      <c r="L13" s="33">
        <v>0</v>
      </c>
      <c r="M13" s="29">
        <f t="shared" si="10"/>
        <v>1</v>
      </c>
      <c r="N13" s="35">
        <v>1.1</v>
      </c>
      <c r="O13" s="31">
        <v>0.5</v>
      </c>
      <c r="P13" s="37">
        <f t="shared" si="11"/>
        <v>20136.9295512</v>
      </c>
      <c r="Q13" s="39"/>
      <c r="S13" s="32">
        <v>3660</v>
      </c>
      <c r="T13" s="21">
        <v>1.03</v>
      </c>
      <c r="U13" s="33">
        <v>1</v>
      </c>
      <c r="V13" s="33">
        <v>0</v>
      </c>
      <c r="W13" s="34">
        <f t="shared" si="0"/>
        <v>3769.8</v>
      </c>
      <c r="X13" s="35">
        <v>3.15</v>
      </c>
      <c r="Y13" s="33">
        <v>2.17</v>
      </c>
      <c r="Z13" s="33">
        <v>0.96</v>
      </c>
      <c r="AA13" s="25">
        <f t="shared" si="1"/>
        <v>3.0832</v>
      </c>
      <c r="AB13" s="36">
        <v>1</v>
      </c>
      <c r="AC13" s="33">
        <v>0</v>
      </c>
      <c r="AD13" s="33">
        <v>0</v>
      </c>
      <c r="AE13" s="29">
        <f t="shared" si="2"/>
        <v>1</v>
      </c>
      <c r="AF13" s="35">
        <v>1.1</v>
      </c>
      <c r="AG13" s="31">
        <v>0.5</v>
      </c>
      <c r="AH13" s="37">
        <f t="shared" si="3"/>
        <v>20136.9295512</v>
      </c>
      <c r="AI13" s="39"/>
      <c r="AK13" s="32">
        <v>3660</v>
      </c>
      <c r="AL13" s="21">
        <v>1.03</v>
      </c>
      <c r="AM13" s="33">
        <v>1</v>
      </c>
      <c r="AN13" s="33">
        <v>0</v>
      </c>
      <c r="AO13" s="34">
        <f t="shared" si="4"/>
        <v>3769.8</v>
      </c>
      <c r="AP13" s="35">
        <v>3.15</v>
      </c>
      <c r="AQ13" s="33">
        <v>2.17</v>
      </c>
      <c r="AR13" s="33">
        <v>0.96</v>
      </c>
      <c r="AS13" s="25">
        <f t="shared" si="5"/>
        <v>3.0832</v>
      </c>
      <c r="AT13" s="36">
        <v>1</v>
      </c>
      <c r="AU13" s="33">
        <v>0</v>
      </c>
      <c r="AV13" s="33">
        <v>0</v>
      </c>
      <c r="AW13" s="29">
        <f t="shared" si="6"/>
        <v>1</v>
      </c>
      <c r="AX13" s="35">
        <v>1.1</v>
      </c>
      <c r="AY13" s="31">
        <v>0.5556</v>
      </c>
      <c r="AZ13" s="37">
        <f t="shared" si="7"/>
        <v>22376.1561172934</v>
      </c>
      <c r="BA13" s="39"/>
    </row>
    <row r="14" customHeight="1" spans="1:53">
      <c r="A14" s="32">
        <v>3660</v>
      </c>
      <c r="B14" s="21">
        <v>1.03</v>
      </c>
      <c r="C14" s="33">
        <v>1</v>
      </c>
      <c r="D14" s="33">
        <v>0</v>
      </c>
      <c r="E14" s="34">
        <f t="shared" si="8"/>
        <v>3769.8</v>
      </c>
      <c r="F14" s="35">
        <v>3.15</v>
      </c>
      <c r="G14" s="33">
        <v>2.17</v>
      </c>
      <c r="H14" s="33">
        <v>0.96</v>
      </c>
      <c r="I14" s="25">
        <f t="shared" si="9"/>
        <v>3.0832</v>
      </c>
      <c r="J14" s="36">
        <v>1</v>
      </c>
      <c r="K14" s="33">
        <v>0</v>
      </c>
      <c r="L14" s="33">
        <v>0</v>
      </c>
      <c r="M14" s="29">
        <f t="shared" si="10"/>
        <v>1</v>
      </c>
      <c r="N14" s="35">
        <v>1.1</v>
      </c>
      <c r="O14" s="31">
        <v>0.5</v>
      </c>
      <c r="P14" s="37">
        <f t="shared" si="11"/>
        <v>20136.9295512</v>
      </c>
      <c r="Q14" s="39"/>
      <c r="S14" s="32">
        <v>3660</v>
      </c>
      <c r="T14" s="21">
        <v>1.03</v>
      </c>
      <c r="U14" s="33">
        <v>1</v>
      </c>
      <c r="V14" s="33">
        <v>0</v>
      </c>
      <c r="W14" s="34">
        <f t="shared" si="0"/>
        <v>3769.8</v>
      </c>
      <c r="X14" s="35">
        <v>3.15</v>
      </c>
      <c r="Y14" s="33">
        <v>2.17</v>
      </c>
      <c r="Z14" s="33">
        <v>0.96</v>
      </c>
      <c r="AA14" s="25">
        <f t="shared" si="1"/>
        <v>3.0832</v>
      </c>
      <c r="AB14" s="36">
        <v>1</v>
      </c>
      <c r="AC14" s="33">
        <v>0</v>
      </c>
      <c r="AD14" s="33">
        <v>0</v>
      </c>
      <c r="AE14" s="29">
        <f t="shared" si="2"/>
        <v>1</v>
      </c>
      <c r="AF14" s="35">
        <v>1.1</v>
      </c>
      <c r="AG14" s="31">
        <v>0.5</v>
      </c>
      <c r="AH14" s="37">
        <f t="shared" si="3"/>
        <v>20136.9295512</v>
      </c>
      <c r="AI14" s="39"/>
      <c r="AK14" s="32">
        <v>3660</v>
      </c>
      <c r="AL14" s="21">
        <v>1.03</v>
      </c>
      <c r="AM14" s="33">
        <v>1</v>
      </c>
      <c r="AN14" s="33">
        <v>0</v>
      </c>
      <c r="AO14" s="34">
        <f t="shared" si="4"/>
        <v>3769.8</v>
      </c>
      <c r="AP14" s="35">
        <v>3.15</v>
      </c>
      <c r="AQ14" s="33">
        <v>2.17</v>
      </c>
      <c r="AR14" s="33">
        <v>0.96</v>
      </c>
      <c r="AS14" s="25">
        <f t="shared" si="5"/>
        <v>3.0832</v>
      </c>
      <c r="AT14" s="36">
        <v>1</v>
      </c>
      <c r="AU14" s="33">
        <v>0</v>
      </c>
      <c r="AV14" s="33">
        <v>0</v>
      </c>
      <c r="AW14" s="29">
        <f t="shared" si="6"/>
        <v>1</v>
      </c>
      <c r="AX14" s="35">
        <v>1.1</v>
      </c>
      <c r="AY14" s="31">
        <v>0.5556</v>
      </c>
      <c r="AZ14" s="37">
        <f t="shared" si="7"/>
        <v>22376.1561172934</v>
      </c>
      <c r="BA14" s="39"/>
    </row>
    <row r="15" customHeight="1" spans="1:53">
      <c r="A15" s="32">
        <v>3660</v>
      </c>
      <c r="B15" s="21">
        <v>1.03</v>
      </c>
      <c r="C15" s="33">
        <v>1</v>
      </c>
      <c r="D15" s="33">
        <v>0</v>
      </c>
      <c r="E15" s="34">
        <f t="shared" si="8"/>
        <v>3769.8</v>
      </c>
      <c r="F15" s="35">
        <v>3.15</v>
      </c>
      <c r="G15" s="33">
        <v>2.17</v>
      </c>
      <c r="H15" s="33">
        <v>0.96</v>
      </c>
      <c r="I15" s="25">
        <f t="shared" si="9"/>
        <v>3.0832</v>
      </c>
      <c r="J15" s="36">
        <v>1</v>
      </c>
      <c r="K15" s="33">
        <v>0</v>
      </c>
      <c r="L15" s="33">
        <v>0</v>
      </c>
      <c r="M15" s="29">
        <f t="shared" si="10"/>
        <v>1</v>
      </c>
      <c r="N15" s="35">
        <v>1.1</v>
      </c>
      <c r="O15" s="31">
        <v>0.5</v>
      </c>
      <c r="P15" s="37">
        <f t="shared" si="11"/>
        <v>20136.9295512</v>
      </c>
      <c r="Q15" s="39"/>
      <c r="S15" s="32">
        <v>3660</v>
      </c>
      <c r="T15" s="21">
        <v>1.03</v>
      </c>
      <c r="U15" s="33">
        <v>1</v>
      </c>
      <c r="V15" s="33">
        <v>0</v>
      </c>
      <c r="W15" s="34">
        <f t="shared" si="0"/>
        <v>3769.8</v>
      </c>
      <c r="X15" s="35">
        <v>3.15</v>
      </c>
      <c r="Y15" s="33">
        <v>2.17</v>
      </c>
      <c r="Z15" s="33">
        <v>0.96</v>
      </c>
      <c r="AA15" s="25">
        <f t="shared" si="1"/>
        <v>3.0832</v>
      </c>
      <c r="AB15" s="36">
        <v>1</v>
      </c>
      <c r="AC15" s="33">
        <v>0</v>
      </c>
      <c r="AD15" s="33">
        <v>0</v>
      </c>
      <c r="AE15" s="29">
        <f t="shared" si="2"/>
        <v>1</v>
      </c>
      <c r="AF15" s="35">
        <v>1.1</v>
      </c>
      <c r="AG15" s="31">
        <v>0.5</v>
      </c>
      <c r="AH15" s="37">
        <f t="shared" si="3"/>
        <v>20136.9295512</v>
      </c>
      <c r="AI15" s="39"/>
      <c r="AK15" s="32">
        <v>3660</v>
      </c>
      <c r="AL15" s="21">
        <v>1.03</v>
      </c>
      <c r="AM15" s="33">
        <v>1</v>
      </c>
      <c r="AN15" s="33">
        <v>0</v>
      </c>
      <c r="AO15" s="34">
        <f t="shared" si="4"/>
        <v>3769.8</v>
      </c>
      <c r="AP15" s="35">
        <v>3.15</v>
      </c>
      <c r="AQ15" s="33">
        <v>2.17</v>
      </c>
      <c r="AR15" s="33">
        <v>0.96</v>
      </c>
      <c r="AS15" s="25">
        <f t="shared" si="5"/>
        <v>3.0832</v>
      </c>
      <c r="AT15" s="36">
        <v>1</v>
      </c>
      <c r="AU15" s="33">
        <v>0</v>
      </c>
      <c r="AV15" s="33">
        <v>0</v>
      </c>
      <c r="AW15" s="29">
        <f t="shared" si="6"/>
        <v>1</v>
      </c>
      <c r="AX15" s="35">
        <v>1.1</v>
      </c>
      <c r="AY15" s="31">
        <v>0.5556</v>
      </c>
      <c r="AZ15" s="37">
        <f t="shared" si="7"/>
        <v>22376.1561172934</v>
      </c>
      <c r="BA15" s="39"/>
    </row>
    <row r="16" customHeight="1" spans="1:53">
      <c r="A16" s="32">
        <v>3660</v>
      </c>
      <c r="B16" s="21">
        <v>1.03</v>
      </c>
      <c r="C16" s="33">
        <v>1</v>
      </c>
      <c r="D16" s="33">
        <v>0</v>
      </c>
      <c r="E16" s="34">
        <f t="shared" si="8"/>
        <v>3769.8</v>
      </c>
      <c r="F16" s="35">
        <v>3.15</v>
      </c>
      <c r="G16" s="33">
        <v>2.17</v>
      </c>
      <c r="H16" s="33">
        <v>0.96</v>
      </c>
      <c r="I16" s="25">
        <f t="shared" si="9"/>
        <v>3.0832</v>
      </c>
      <c r="J16" s="36">
        <v>1</v>
      </c>
      <c r="K16" s="33">
        <v>0</v>
      </c>
      <c r="L16" s="33">
        <v>0</v>
      </c>
      <c r="M16" s="29">
        <f t="shared" si="10"/>
        <v>1</v>
      </c>
      <c r="N16" s="35">
        <v>1.1</v>
      </c>
      <c r="O16" s="31">
        <v>0.5</v>
      </c>
      <c r="P16" s="37">
        <f t="shared" si="11"/>
        <v>20136.9295512</v>
      </c>
      <c r="Q16" s="39"/>
      <c r="S16" s="32">
        <v>3660</v>
      </c>
      <c r="T16" s="21">
        <v>1.03</v>
      </c>
      <c r="U16" s="33">
        <v>1</v>
      </c>
      <c r="V16" s="33">
        <v>0</v>
      </c>
      <c r="W16" s="34">
        <f t="shared" si="0"/>
        <v>3769.8</v>
      </c>
      <c r="X16" s="35">
        <v>3.15</v>
      </c>
      <c r="Y16" s="33">
        <v>2.17</v>
      </c>
      <c r="Z16" s="33">
        <v>0.96</v>
      </c>
      <c r="AA16" s="25">
        <f t="shared" si="1"/>
        <v>3.0832</v>
      </c>
      <c r="AB16" s="36">
        <v>1</v>
      </c>
      <c r="AC16" s="33">
        <v>0</v>
      </c>
      <c r="AD16" s="33">
        <v>0</v>
      </c>
      <c r="AE16" s="29">
        <f t="shared" si="2"/>
        <v>1</v>
      </c>
      <c r="AF16" s="35">
        <v>1.1</v>
      </c>
      <c r="AG16" s="31">
        <v>0.5</v>
      </c>
      <c r="AH16" s="37">
        <f t="shared" si="3"/>
        <v>20136.9295512</v>
      </c>
      <c r="AI16" s="39"/>
      <c r="AK16" s="32">
        <v>3660</v>
      </c>
      <c r="AL16" s="21">
        <v>1.03</v>
      </c>
      <c r="AM16" s="33">
        <v>1</v>
      </c>
      <c r="AN16" s="33">
        <v>0</v>
      </c>
      <c r="AO16" s="34">
        <f t="shared" si="4"/>
        <v>3769.8</v>
      </c>
      <c r="AP16" s="35">
        <v>3.15</v>
      </c>
      <c r="AQ16" s="33">
        <v>2.17</v>
      </c>
      <c r="AR16" s="33">
        <v>0.96</v>
      </c>
      <c r="AS16" s="25">
        <f t="shared" si="5"/>
        <v>3.0832</v>
      </c>
      <c r="AT16" s="36">
        <v>1</v>
      </c>
      <c r="AU16" s="33">
        <v>0</v>
      </c>
      <c r="AV16" s="33">
        <v>0</v>
      </c>
      <c r="AW16" s="29">
        <f t="shared" si="6"/>
        <v>1</v>
      </c>
      <c r="AX16" s="35">
        <v>1.1</v>
      </c>
      <c r="AY16" s="31">
        <v>0.5556</v>
      </c>
      <c r="AZ16" s="37">
        <f t="shared" si="7"/>
        <v>22376.1561172934</v>
      </c>
      <c r="BA16" s="39"/>
    </row>
    <row r="17" customHeight="1" spans="1:53">
      <c r="A17" s="32">
        <v>3660</v>
      </c>
      <c r="B17" s="21">
        <v>1.03</v>
      </c>
      <c r="C17" s="33">
        <v>1</v>
      </c>
      <c r="D17" s="33">
        <v>0</v>
      </c>
      <c r="E17" s="34">
        <f t="shared" si="8"/>
        <v>3769.8</v>
      </c>
      <c r="F17" s="35">
        <v>3.15</v>
      </c>
      <c r="G17" s="33">
        <v>2.17</v>
      </c>
      <c r="H17" s="33">
        <v>0.96</v>
      </c>
      <c r="I17" s="25">
        <f t="shared" si="9"/>
        <v>3.0832</v>
      </c>
      <c r="J17" s="36">
        <v>1</v>
      </c>
      <c r="K17" s="33">
        <v>0</v>
      </c>
      <c r="L17" s="33">
        <v>0</v>
      </c>
      <c r="M17" s="29">
        <f t="shared" si="10"/>
        <v>1</v>
      </c>
      <c r="N17" s="35">
        <v>1.1</v>
      </c>
      <c r="O17" s="31">
        <v>0.5</v>
      </c>
      <c r="P17" s="37">
        <f t="shared" si="11"/>
        <v>20136.9295512</v>
      </c>
      <c r="Q17" s="39"/>
      <c r="S17" s="32">
        <v>3660</v>
      </c>
      <c r="T17" s="21">
        <v>1.03</v>
      </c>
      <c r="U17" s="33">
        <v>1</v>
      </c>
      <c r="V17" s="33">
        <v>0</v>
      </c>
      <c r="W17" s="34">
        <f t="shared" si="0"/>
        <v>3769.8</v>
      </c>
      <c r="X17" s="35">
        <v>3.15</v>
      </c>
      <c r="Y17" s="33">
        <v>2.17</v>
      </c>
      <c r="Z17" s="33">
        <v>0.96</v>
      </c>
      <c r="AA17" s="25">
        <f t="shared" si="1"/>
        <v>3.0832</v>
      </c>
      <c r="AB17" s="36">
        <v>1</v>
      </c>
      <c r="AC17" s="33">
        <v>0</v>
      </c>
      <c r="AD17" s="33">
        <v>0</v>
      </c>
      <c r="AE17" s="29">
        <f t="shared" si="2"/>
        <v>1</v>
      </c>
      <c r="AF17" s="35">
        <v>1.1</v>
      </c>
      <c r="AG17" s="31">
        <v>0.5</v>
      </c>
      <c r="AH17" s="37">
        <f t="shared" si="3"/>
        <v>20136.9295512</v>
      </c>
      <c r="AI17" s="39"/>
      <c r="AK17" s="32">
        <v>3660</v>
      </c>
      <c r="AL17" s="21">
        <v>1.03</v>
      </c>
      <c r="AM17" s="33">
        <v>1</v>
      </c>
      <c r="AN17" s="33">
        <v>0</v>
      </c>
      <c r="AO17" s="34">
        <f t="shared" si="4"/>
        <v>3769.8</v>
      </c>
      <c r="AP17" s="35">
        <v>3.15</v>
      </c>
      <c r="AQ17" s="33">
        <v>2.17</v>
      </c>
      <c r="AR17" s="33">
        <v>0.96</v>
      </c>
      <c r="AS17" s="25">
        <f t="shared" si="5"/>
        <v>3.0832</v>
      </c>
      <c r="AT17" s="36">
        <v>1</v>
      </c>
      <c r="AU17" s="33">
        <v>0</v>
      </c>
      <c r="AV17" s="33">
        <v>0</v>
      </c>
      <c r="AW17" s="29">
        <f t="shared" si="6"/>
        <v>1</v>
      </c>
      <c r="AX17" s="35">
        <v>1.1</v>
      </c>
      <c r="AY17" s="31">
        <v>0.5556</v>
      </c>
      <c r="AZ17" s="37">
        <f t="shared" si="7"/>
        <v>22376.1561172934</v>
      </c>
      <c r="BA17" s="39"/>
    </row>
    <row r="18" customHeight="1" spans="1:53">
      <c r="A18" s="32">
        <v>3660</v>
      </c>
      <c r="B18" s="21">
        <v>1.03</v>
      </c>
      <c r="C18" s="33">
        <v>1</v>
      </c>
      <c r="D18" s="33">
        <v>0</v>
      </c>
      <c r="E18" s="34">
        <f t="shared" si="8"/>
        <v>3769.8</v>
      </c>
      <c r="F18" s="35">
        <v>3.15</v>
      </c>
      <c r="G18" s="33">
        <v>2.17</v>
      </c>
      <c r="H18" s="33">
        <v>0.96</v>
      </c>
      <c r="I18" s="25">
        <f t="shared" si="9"/>
        <v>3.0832</v>
      </c>
      <c r="J18" s="36">
        <v>1</v>
      </c>
      <c r="K18" s="33">
        <v>0</v>
      </c>
      <c r="L18" s="33">
        <v>0</v>
      </c>
      <c r="M18" s="29">
        <f t="shared" si="10"/>
        <v>1</v>
      </c>
      <c r="N18" s="35">
        <v>1.1</v>
      </c>
      <c r="O18" s="31">
        <v>0.5</v>
      </c>
      <c r="P18" s="37">
        <f t="shared" si="11"/>
        <v>20136.9295512</v>
      </c>
      <c r="Q18" s="39"/>
      <c r="S18" s="32">
        <v>3660</v>
      </c>
      <c r="T18" s="21">
        <v>1.03</v>
      </c>
      <c r="U18" s="33">
        <v>1</v>
      </c>
      <c r="V18" s="33">
        <v>0</v>
      </c>
      <c r="W18" s="34">
        <f t="shared" si="0"/>
        <v>3769.8</v>
      </c>
      <c r="X18" s="35">
        <v>3.15</v>
      </c>
      <c r="Y18" s="33">
        <v>2.17</v>
      </c>
      <c r="Z18" s="33">
        <v>0.96</v>
      </c>
      <c r="AA18" s="25">
        <f t="shared" si="1"/>
        <v>3.0832</v>
      </c>
      <c r="AB18" s="36">
        <v>1</v>
      </c>
      <c r="AC18" s="33">
        <v>0</v>
      </c>
      <c r="AD18" s="33">
        <v>0</v>
      </c>
      <c r="AE18" s="29">
        <f t="shared" si="2"/>
        <v>1</v>
      </c>
      <c r="AF18" s="35">
        <v>1.1</v>
      </c>
      <c r="AG18" s="31">
        <v>0.5</v>
      </c>
      <c r="AH18" s="37">
        <f t="shared" si="3"/>
        <v>20136.9295512</v>
      </c>
      <c r="AI18" s="39"/>
      <c r="AK18" s="32">
        <v>3660</v>
      </c>
      <c r="AL18" s="21">
        <v>1.03</v>
      </c>
      <c r="AM18" s="33">
        <v>1</v>
      </c>
      <c r="AN18" s="33">
        <v>0</v>
      </c>
      <c r="AO18" s="34">
        <f t="shared" si="4"/>
        <v>3769.8</v>
      </c>
      <c r="AP18" s="35">
        <v>3.15</v>
      </c>
      <c r="AQ18" s="33">
        <v>2.17</v>
      </c>
      <c r="AR18" s="33">
        <v>0.96</v>
      </c>
      <c r="AS18" s="25">
        <f t="shared" si="5"/>
        <v>3.0832</v>
      </c>
      <c r="AT18" s="36">
        <v>1</v>
      </c>
      <c r="AU18" s="33">
        <v>0</v>
      </c>
      <c r="AV18" s="33">
        <v>0</v>
      </c>
      <c r="AW18" s="29">
        <f t="shared" si="6"/>
        <v>1</v>
      </c>
      <c r="AX18" s="35">
        <v>1.1</v>
      </c>
      <c r="AY18" s="31">
        <v>0.5556</v>
      </c>
      <c r="AZ18" s="37">
        <f t="shared" si="7"/>
        <v>22376.1561172934</v>
      </c>
      <c r="BA18" s="39"/>
    </row>
    <row r="19" customHeight="1" spans="1:53">
      <c r="A19" s="32">
        <v>3660</v>
      </c>
      <c r="B19" s="21">
        <v>1.03</v>
      </c>
      <c r="C19" s="33">
        <v>1</v>
      </c>
      <c r="D19" s="33">
        <v>0</v>
      </c>
      <c r="E19" s="34">
        <f t="shared" si="8"/>
        <v>3769.8</v>
      </c>
      <c r="F19" s="35">
        <v>3.15</v>
      </c>
      <c r="G19" s="33">
        <v>2.17</v>
      </c>
      <c r="H19" s="33">
        <v>0.96</v>
      </c>
      <c r="I19" s="25">
        <f t="shared" si="9"/>
        <v>3.0832</v>
      </c>
      <c r="J19" s="36">
        <v>1</v>
      </c>
      <c r="K19" s="33">
        <v>0</v>
      </c>
      <c r="L19" s="33">
        <v>0</v>
      </c>
      <c r="M19" s="29">
        <f t="shared" si="10"/>
        <v>1</v>
      </c>
      <c r="N19" s="35">
        <v>1.1</v>
      </c>
      <c r="O19" s="31">
        <v>0.5</v>
      </c>
      <c r="P19" s="37">
        <f t="shared" si="11"/>
        <v>20136.9295512</v>
      </c>
      <c r="Q19" s="39"/>
      <c r="S19" s="32">
        <v>3660</v>
      </c>
      <c r="T19" s="21">
        <v>1.03</v>
      </c>
      <c r="U19" s="33">
        <v>1</v>
      </c>
      <c r="V19" s="33">
        <v>0</v>
      </c>
      <c r="W19" s="34">
        <f t="shared" si="0"/>
        <v>3769.8</v>
      </c>
      <c r="X19" s="35">
        <v>3.15</v>
      </c>
      <c r="Y19" s="33">
        <v>2.17</v>
      </c>
      <c r="Z19" s="33">
        <v>0.96</v>
      </c>
      <c r="AA19" s="25">
        <f t="shared" si="1"/>
        <v>3.0832</v>
      </c>
      <c r="AB19" s="36">
        <v>1</v>
      </c>
      <c r="AC19" s="33">
        <v>0</v>
      </c>
      <c r="AD19" s="33">
        <v>0</v>
      </c>
      <c r="AE19" s="29">
        <f t="shared" si="2"/>
        <v>1</v>
      </c>
      <c r="AF19" s="35">
        <v>1.1</v>
      </c>
      <c r="AG19" s="31">
        <v>0.5</v>
      </c>
      <c r="AH19" s="37">
        <f t="shared" si="3"/>
        <v>20136.9295512</v>
      </c>
      <c r="AI19" s="39"/>
      <c r="AK19" s="32">
        <v>3660</v>
      </c>
      <c r="AL19" s="21">
        <v>1.03</v>
      </c>
      <c r="AM19" s="33">
        <v>1</v>
      </c>
      <c r="AN19" s="33">
        <v>0</v>
      </c>
      <c r="AO19" s="34">
        <f t="shared" si="4"/>
        <v>3769.8</v>
      </c>
      <c r="AP19" s="35">
        <v>3.15</v>
      </c>
      <c r="AQ19" s="33">
        <v>2.17</v>
      </c>
      <c r="AR19" s="33">
        <v>0.96</v>
      </c>
      <c r="AS19" s="25">
        <f t="shared" si="5"/>
        <v>3.0832</v>
      </c>
      <c r="AT19" s="36">
        <v>1</v>
      </c>
      <c r="AU19" s="33">
        <v>0</v>
      </c>
      <c r="AV19" s="33">
        <v>0</v>
      </c>
      <c r="AW19" s="29">
        <f t="shared" si="6"/>
        <v>1</v>
      </c>
      <c r="AX19" s="35">
        <v>1.1</v>
      </c>
      <c r="AY19" s="31">
        <v>0.5556</v>
      </c>
      <c r="AZ19" s="37">
        <f t="shared" si="7"/>
        <v>22376.1561172934</v>
      </c>
      <c r="BA19" s="39"/>
    </row>
    <row r="20" customHeight="1" spans="1:53">
      <c r="A20" s="32">
        <v>3660</v>
      </c>
      <c r="B20" s="21">
        <v>1.03</v>
      </c>
      <c r="C20" s="33">
        <v>1</v>
      </c>
      <c r="D20" s="33">
        <v>0</v>
      </c>
      <c r="E20" s="34">
        <f t="shared" si="8"/>
        <v>3769.8</v>
      </c>
      <c r="F20" s="35">
        <v>3.15</v>
      </c>
      <c r="G20" s="33">
        <v>2.17</v>
      </c>
      <c r="H20" s="33">
        <v>0.96</v>
      </c>
      <c r="I20" s="25">
        <f t="shared" si="9"/>
        <v>3.0832</v>
      </c>
      <c r="J20" s="36">
        <v>1</v>
      </c>
      <c r="K20" s="33">
        <v>0</v>
      </c>
      <c r="L20" s="33">
        <v>0</v>
      </c>
      <c r="M20" s="29">
        <f t="shared" si="10"/>
        <v>1</v>
      </c>
      <c r="N20" s="35">
        <v>1.1</v>
      </c>
      <c r="O20" s="31">
        <v>0.5</v>
      </c>
      <c r="P20" s="37">
        <f t="shared" si="11"/>
        <v>20136.9295512</v>
      </c>
      <c r="Q20" s="39"/>
      <c r="S20" s="32">
        <v>3660</v>
      </c>
      <c r="T20" s="21">
        <v>1.03</v>
      </c>
      <c r="U20" s="33">
        <v>1</v>
      </c>
      <c r="V20" s="33">
        <v>0</v>
      </c>
      <c r="W20" s="34">
        <f t="shared" si="0"/>
        <v>3769.8</v>
      </c>
      <c r="X20" s="35">
        <v>3.15</v>
      </c>
      <c r="Y20" s="33">
        <v>2.17</v>
      </c>
      <c r="Z20" s="33">
        <v>0.96</v>
      </c>
      <c r="AA20" s="25">
        <f t="shared" si="1"/>
        <v>3.0832</v>
      </c>
      <c r="AB20" s="36">
        <v>1</v>
      </c>
      <c r="AC20" s="33">
        <v>0</v>
      </c>
      <c r="AD20" s="33">
        <v>0</v>
      </c>
      <c r="AE20" s="29">
        <f t="shared" si="2"/>
        <v>1</v>
      </c>
      <c r="AF20" s="35">
        <v>1.1</v>
      </c>
      <c r="AG20" s="31">
        <v>0.5</v>
      </c>
      <c r="AH20" s="37">
        <f t="shared" si="3"/>
        <v>20136.9295512</v>
      </c>
      <c r="AI20" s="39"/>
      <c r="AK20" s="32">
        <v>3660</v>
      </c>
      <c r="AL20" s="21">
        <v>1.03</v>
      </c>
      <c r="AM20" s="33">
        <v>1</v>
      </c>
      <c r="AN20" s="33">
        <v>0</v>
      </c>
      <c r="AO20" s="34">
        <f t="shared" si="4"/>
        <v>3769.8</v>
      </c>
      <c r="AP20" s="35">
        <v>3.15</v>
      </c>
      <c r="AQ20" s="33">
        <v>2.17</v>
      </c>
      <c r="AR20" s="33">
        <v>0.96</v>
      </c>
      <c r="AS20" s="25">
        <f t="shared" si="5"/>
        <v>3.0832</v>
      </c>
      <c r="AT20" s="36">
        <v>1</v>
      </c>
      <c r="AU20" s="33">
        <v>0</v>
      </c>
      <c r="AV20" s="33">
        <v>0</v>
      </c>
      <c r="AW20" s="29">
        <f t="shared" si="6"/>
        <v>1</v>
      </c>
      <c r="AX20" s="35">
        <v>1.1</v>
      </c>
      <c r="AY20" s="31">
        <v>0.5556</v>
      </c>
      <c r="AZ20" s="37">
        <f t="shared" si="7"/>
        <v>22376.1561172934</v>
      </c>
      <c r="BA20" s="39"/>
    </row>
    <row r="21" customHeight="1" spans="1:53">
      <c r="A21" s="32">
        <v>3660</v>
      </c>
      <c r="B21" s="21">
        <v>1.03</v>
      </c>
      <c r="C21" s="33">
        <v>1</v>
      </c>
      <c r="D21" s="33">
        <v>0</v>
      </c>
      <c r="E21" s="34">
        <f t="shared" si="8"/>
        <v>3769.8</v>
      </c>
      <c r="F21" s="35">
        <v>3.15</v>
      </c>
      <c r="G21" s="33">
        <v>2.17</v>
      </c>
      <c r="H21" s="33">
        <v>0.96</v>
      </c>
      <c r="I21" s="25">
        <f t="shared" si="9"/>
        <v>3.0832</v>
      </c>
      <c r="J21" s="36">
        <v>1</v>
      </c>
      <c r="K21" s="33">
        <v>0</v>
      </c>
      <c r="L21" s="33">
        <v>0</v>
      </c>
      <c r="M21" s="29">
        <f t="shared" si="10"/>
        <v>1</v>
      </c>
      <c r="N21" s="35">
        <v>1.1</v>
      </c>
      <c r="O21" s="31">
        <v>0.5</v>
      </c>
      <c r="P21" s="37">
        <f t="shared" si="11"/>
        <v>20136.9295512</v>
      </c>
      <c r="Q21" s="39"/>
      <c r="S21" s="32">
        <v>3660</v>
      </c>
      <c r="T21" s="21">
        <v>1.03</v>
      </c>
      <c r="U21" s="33">
        <v>1</v>
      </c>
      <c r="V21" s="33">
        <v>0</v>
      </c>
      <c r="W21" s="34">
        <f t="shared" si="0"/>
        <v>3769.8</v>
      </c>
      <c r="X21" s="35">
        <v>3.15</v>
      </c>
      <c r="Y21" s="33">
        <v>2.17</v>
      </c>
      <c r="Z21" s="33">
        <v>0.96</v>
      </c>
      <c r="AA21" s="25">
        <f t="shared" si="1"/>
        <v>3.0832</v>
      </c>
      <c r="AB21" s="36">
        <v>1</v>
      </c>
      <c r="AC21" s="33">
        <v>0</v>
      </c>
      <c r="AD21" s="33">
        <v>0</v>
      </c>
      <c r="AE21" s="29">
        <f t="shared" si="2"/>
        <v>1</v>
      </c>
      <c r="AF21" s="35">
        <v>1.1</v>
      </c>
      <c r="AG21" s="31">
        <v>0.5</v>
      </c>
      <c r="AH21" s="37">
        <f t="shared" si="3"/>
        <v>20136.9295512</v>
      </c>
      <c r="AI21" s="39"/>
      <c r="AK21" s="32">
        <v>3660</v>
      </c>
      <c r="AL21" s="21">
        <v>1.03</v>
      </c>
      <c r="AM21" s="33">
        <v>1</v>
      </c>
      <c r="AN21" s="33">
        <v>0</v>
      </c>
      <c r="AO21" s="34">
        <f t="shared" si="4"/>
        <v>3769.8</v>
      </c>
      <c r="AP21" s="35">
        <v>3.15</v>
      </c>
      <c r="AQ21" s="33">
        <v>2.17</v>
      </c>
      <c r="AR21" s="33">
        <v>0.96</v>
      </c>
      <c r="AS21" s="25">
        <f t="shared" si="5"/>
        <v>3.0832</v>
      </c>
      <c r="AT21" s="36">
        <v>1</v>
      </c>
      <c r="AU21" s="33">
        <v>0</v>
      </c>
      <c r="AV21" s="33">
        <v>0</v>
      </c>
      <c r="AW21" s="29">
        <f t="shared" si="6"/>
        <v>1</v>
      </c>
      <c r="AX21" s="35">
        <v>1.1</v>
      </c>
      <c r="AY21" s="31">
        <v>0.5556</v>
      </c>
      <c r="AZ21" s="37">
        <f t="shared" si="7"/>
        <v>22376.1561172934</v>
      </c>
      <c r="BA21" s="39"/>
    </row>
    <row r="22" customHeight="1" spans="1:53">
      <c r="A22" s="32">
        <v>3660</v>
      </c>
      <c r="B22" s="21">
        <v>1.03</v>
      </c>
      <c r="C22" s="33">
        <v>1</v>
      </c>
      <c r="D22" s="33">
        <v>0</v>
      </c>
      <c r="E22" s="34">
        <f t="shared" si="8"/>
        <v>3769.8</v>
      </c>
      <c r="F22" s="35">
        <v>3.15</v>
      </c>
      <c r="G22" s="33">
        <v>2.17</v>
      </c>
      <c r="H22" s="33">
        <v>0.96</v>
      </c>
      <c r="I22" s="25">
        <f t="shared" si="9"/>
        <v>3.0832</v>
      </c>
      <c r="J22" s="36">
        <v>1</v>
      </c>
      <c r="K22" s="33">
        <v>0</v>
      </c>
      <c r="L22" s="33">
        <v>0</v>
      </c>
      <c r="M22" s="29">
        <f t="shared" si="10"/>
        <v>1</v>
      </c>
      <c r="N22" s="35">
        <v>1.1</v>
      </c>
      <c r="O22" s="31">
        <v>0.5</v>
      </c>
      <c r="P22" s="37">
        <f t="shared" si="11"/>
        <v>20136.9295512</v>
      </c>
      <c r="Q22" s="39"/>
      <c r="S22" s="32">
        <v>3660</v>
      </c>
      <c r="T22" s="21">
        <v>1.03</v>
      </c>
      <c r="U22" s="33">
        <v>1</v>
      </c>
      <c r="V22" s="33">
        <v>0</v>
      </c>
      <c r="W22" s="34">
        <f t="shared" si="0"/>
        <v>3769.8</v>
      </c>
      <c r="X22" s="35">
        <v>3.15</v>
      </c>
      <c r="Y22" s="33">
        <v>2.17</v>
      </c>
      <c r="Z22" s="33">
        <v>0.96</v>
      </c>
      <c r="AA22" s="25">
        <f t="shared" si="1"/>
        <v>3.0832</v>
      </c>
      <c r="AB22" s="36">
        <v>1</v>
      </c>
      <c r="AC22" s="33">
        <v>0</v>
      </c>
      <c r="AD22" s="33">
        <v>0</v>
      </c>
      <c r="AE22" s="29">
        <f t="shared" si="2"/>
        <v>1</v>
      </c>
      <c r="AF22" s="35">
        <v>1.1</v>
      </c>
      <c r="AG22" s="31">
        <v>0.5</v>
      </c>
      <c r="AH22" s="37">
        <f t="shared" si="3"/>
        <v>20136.9295512</v>
      </c>
      <c r="AI22" s="39"/>
      <c r="AK22" s="32">
        <v>3660</v>
      </c>
      <c r="AL22" s="21">
        <v>1.03</v>
      </c>
      <c r="AM22" s="33">
        <v>1</v>
      </c>
      <c r="AN22" s="33">
        <v>0</v>
      </c>
      <c r="AO22" s="34">
        <f t="shared" si="4"/>
        <v>3769.8</v>
      </c>
      <c r="AP22" s="35">
        <v>3.15</v>
      </c>
      <c r="AQ22" s="33">
        <v>2.17</v>
      </c>
      <c r="AR22" s="33">
        <v>0.96</v>
      </c>
      <c r="AS22" s="25">
        <f t="shared" si="5"/>
        <v>3.0832</v>
      </c>
      <c r="AT22" s="36">
        <v>1</v>
      </c>
      <c r="AU22" s="33">
        <v>0</v>
      </c>
      <c r="AV22" s="33">
        <v>0</v>
      </c>
      <c r="AW22" s="29">
        <f t="shared" si="6"/>
        <v>1</v>
      </c>
      <c r="AX22" s="35">
        <v>1.1</v>
      </c>
      <c r="AY22" s="31">
        <v>0.5556</v>
      </c>
      <c r="AZ22" s="37">
        <f t="shared" si="7"/>
        <v>22376.1561172934</v>
      </c>
      <c r="BA22" s="39"/>
    </row>
    <row r="23" customHeight="1" spans="1:53">
      <c r="A23" s="32">
        <v>3660</v>
      </c>
      <c r="B23" s="21">
        <v>1.03</v>
      </c>
      <c r="C23" s="33">
        <v>1</v>
      </c>
      <c r="D23" s="33">
        <v>0</v>
      </c>
      <c r="E23" s="34">
        <f t="shared" si="8"/>
        <v>3769.8</v>
      </c>
      <c r="F23" s="35">
        <v>3.15</v>
      </c>
      <c r="G23" s="33">
        <v>2.17</v>
      </c>
      <c r="H23" s="33">
        <v>0.96</v>
      </c>
      <c r="I23" s="25">
        <f t="shared" si="9"/>
        <v>3.0832</v>
      </c>
      <c r="J23" s="36">
        <v>1</v>
      </c>
      <c r="K23" s="33">
        <v>0</v>
      </c>
      <c r="L23" s="33">
        <v>0</v>
      </c>
      <c r="M23" s="29">
        <f t="shared" si="10"/>
        <v>1</v>
      </c>
      <c r="N23" s="35">
        <v>1.1</v>
      </c>
      <c r="O23" s="31">
        <v>0.5</v>
      </c>
      <c r="P23" s="37">
        <f t="shared" si="11"/>
        <v>20136.9295512</v>
      </c>
      <c r="Q23" s="39"/>
      <c r="S23" s="32">
        <v>3660</v>
      </c>
      <c r="T23" s="21">
        <v>1.03</v>
      </c>
      <c r="U23" s="33">
        <v>1</v>
      </c>
      <c r="V23" s="33">
        <v>0</v>
      </c>
      <c r="W23" s="34">
        <f t="shared" si="0"/>
        <v>3769.8</v>
      </c>
      <c r="X23" s="35">
        <v>3.15</v>
      </c>
      <c r="Y23" s="33">
        <v>2.17</v>
      </c>
      <c r="Z23" s="33">
        <v>0.96</v>
      </c>
      <c r="AA23" s="25">
        <f t="shared" si="1"/>
        <v>3.0832</v>
      </c>
      <c r="AB23" s="36">
        <v>1</v>
      </c>
      <c r="AC23" s="33">
        <v>0</v>
      </c>
      <c r="AD23" s="33">
        <v>0</v>
      </c>
      <c r="AE23" s="29">
        <f t="shared" si="2"/>
        <v>1</v>
      </c>
      <c r="AF23" s="35">
        <v>1.1</v>
      </c>
      <c r="AG23" s="31">
        <v>0.5</v>
      </c>
      <c r="AH23" s="37">
        <f t="shared" si="3"/>
        <v>20136.9295512</v>
      </c>
      <c r="AI23" s="39"/>
      <c r="AK23" s="32">
        <v>3660</v>
      </c>
      <c r="AL23" s="21">
        <v>1.03</v>
      </c>
      <c r="AM23" s="33">
        <v>1</v>
      </c>
      <c r="AN23" s="33">
        <v>0</v>
      </c>
      <c r="AO23" s="34">
        <f t="shared" si="4"/>
        <v>3769.8</v>
      </c>
      <c r="AP23" s="35">
        <v>3.15</v>
      </c>
      <c r="AQ23" s="33">
        <v>2.17</v>
      </c>
      <c r="AR23" s="33">
        <v>0.96</v>
      </c>
      <c r="AS23" s="25">
        <f t="shared" si="5"/>
        <v>3.0832</v>
      </c>
      <c r="AT23" s="36">
        <v>1</v>
      </c>
      <c r="AU23" s="33">
        <v>0</v>
      </c>
      <c r="AV23" s="33">
        <v>0</v>
      </c>
      <c r="AW23" s="29">
        <f t="shared" si="6"/>
        <v>1</v>
      </c>
      <c r="AX23" s="35">
        <v>1.1</v>
      </c>
      <c r="AY23" s="31">
        <v>0.5556</v>
      </c>
      <c r="AZ23" s="37">
        <f t="shared" si="7"/>
        <v>22376.1561172934</v>
      </c>
      <c r="BA23" s="39"/>
    </row>
    <row r="24" customHeight="1" spans="1:53">
      <c r="A24" s="32">
        <v>3660</v>
      </c>
      <c r="B24" s="21">
        <v>2.17</v>
      </c>
      <c r="C24" s="33">
        <v>1</v>
      </c>
      <c r="D24" s="33">
        <v>0</v>
      </c>
      <c r="E24" s="34">
        <f t="shared" si="8"/>
        <v>7942.2</v>
      </c>
      <c r="F24" s="35">
        <v>3.15</v>
      </c>
      <c r="G24" s="33">
        <v>2.17</v>
      </c>
      <c r="H24" s="33">
        <v>0.96</v>
      </c>
      <c r="I24" s="25">
        <f t="shared" si="9"/>
        <v>3.0832</v>
      </c>
      <c r="J24" s="36">
        <v>1</v>
      </c>
      <c r="K24" s="33">
        <v>0</v>
      </c>
      <c r="L24" s="33">
        <v>0</v>
      </c>
      <c r="M24" s="29">
        <f t="shared" si="10"/>
        <v>1</v>
      </c>
      <c r="N24" s="35">
        <v>1.1</v>
      </c>
      <c r="O24" s="31">
        <v>0.5</v>
      </c>
      <c r="P24" s="37">
        <f t="shared" si="11"/>
        <v>42424.4049768</v>
      </c>
      <c r="Q24" s="39"/>
      <c r="S24" s="32">
        <v>3660</v>
      </c>
      <c r="T24" s="21">
        <v>2.17</v>
      </c>
      <c r="U24" s="33">
        <v>1</v>
      </c>
      <c r="V24" s="33">
        <v>0</v>
      </c>
      <c r="W24" s="34">
        <f t="shared" si="0"/>
        <v>7942.2</v>
      </c>
      <c r="X24" s="35">
        <v>3.15</v>
      </c>
      <c r="Y24" s="33">
        <v>2.17</v>
      </c>
      <c r="Z24" s="33">
        <v>0.96</v>
      </c>
      <c r="AA24" s="25">
        <f t="shared" si="1"/>
        <v>3.0832</v>
      </c>
      <c r="AB24" s="36">
        <v>1</v>
      </c>
      <c r="AC24" s="33">
        <v>0</v>
      </c>
      <c r="AD24" s="33">
        <v>0</v>
      </c>
      <c r="AE24" s="29">
        <f t="shared" si="2"/>
        <v>1</v>
      </c>
      <c r="AF24" s="35">
        <v>1.1</v>
      </c>
      <c r="AG24" s="31">
        <v>0.5</v>
      </c>
      <c r="AH24" s="37">
        <f t="shared" si="3"/>
        <v>42424.4049768</v>
      </c>
      <c r="AI24" s="39"/>
      <c r="AK24" s="32">
        <v>3660</v>
      </c>
      <c r="AL24" s="21">
        <v>2.17</v>
      </c>
      <c r="AM24" s="33">
        <v>1</v>
      </c>
      <c r="AN24" s="33">
        <v>0</v>
      </c>
      <c r="AO24" s="34">
        <f t="shared" si="4"/>
        <v>7942.2</v>
      </c>
      <c r="AP24" s="35">
        <v>3.15</v>
      </c>
      <c r="AQ24" s="33">
        <v>2.17</v>
      </c>
      <c r="AR24" s="33">
        <v>0.96</v>
      </c>
      <c r="AS24" s="25">
        <f t="shared" si="5"/>
        <v>3.0832</v>
      </c>
      <c r="AT24" s="36">
        <v>1</v>
      </c>
      <c r="AU24" s="33">
        <v>0</v>
      </c>
      <c r="AV24" s="33">
        <v>0</v>
      </c>
      <c r="AW24" s="29">
        <f t="shared" si="6"/>
        <v>1</v>
      </c>
      <c r="AX24" s="35">
        <v>1.1</v>
      </c>
      <c r="AY24" s="31">
        <v>0.5556</v>
      </c>
      <c r="AZ24" s="37">
        <f t="shared" si="7"/>
        <v>47141.9988102202</v>
      </c>
      <c r="BA24" s="39"/>
    </row>
    <row r="25" customHeight="1" spans="1:53">
      <c r="A25" s="32">
        <v>3660</v>
      </c>
      <c r="B25" s="21">
        <v>2.17</v>
      </c>
      <c r="C25" s="33">
        <v>1</v>
      </c>
      <c r="D25" s="33">
        <v>0</v>
      </c>
      <c r="E25" s="34">
        <f t="shared" si="8"/>
        <v>7942.2</v>
      </c>
      <c r="F25" s="35">
        <v>3.15</v>
      </c>
      <c r="G25" s="33">
        <v>2.17</v>
      </c>
      <c r="H25" s="33">
        <v>0.96</v>
      </c>
      <c r="I25" s="25">
        <f t="shared" si="9"/>
        <v>3.0832</v>
      </c>
      <c r="J25" s="36">
        <v>1</v>
      </c>
      <c r="K25" s="33">
        <v>0</v>
      </c>
      <c r="L25" s="33">
        <v>0</v>
      </c>
      <c r="M25" s="29">
        <f t="shared" si="10"/>
        <v>1</v>
      </c>
      <c r="N25" s="35">
        <v>1.1</v>
      </c>
      <c r="O25" s="31">
        <v>0.5</v>
      </c>
      <c r="P25" s="37">
        <f t="shared" si="11"/>
        <v>42424.4049768</v>
      </c>
      <c r="Q25" s="39"/>
      <c r="S25" s="32">
        <v>3660</v>
      </c>
      <c r="T25" s="21">
        <v>2.17</v>
      </c>
      <c r="U25" s="33">
        <v>1</v>
      </c>
      <c r="V25" s="33">
        <v>0</v>
      </c>
      <c r="W25" s="34">
        <f t="shared" si="0"/>
        <v>7942.2</v>
      </c>
      <c r="X25" s="35">
        <v>3.15</v>
      </c>
      <c r="Y25" s="33">
        <v>2.17</v>
      </c>
      <c r="Z25" s="33">
        <v>0.96</v>
      </c>
      <c r="AA25" s="25">
        <f t="shared" si="1"/>
        <v>3.0832</v>
      </c>
      <c r="AB25" s="36">
        <v>1</v>
      </c>
      <c r="AC25" s="33">
        <v>0</v>
      </c>
      <c r="AD25" s="33">
        <v>0</v>
      </c>
      <c r="AE25" s="29">
        <f t="shared" si="2"/>
        <v>1</v>
      </c>
      <c r="AF25" s="35">
        <v>1.1</v>
      </c>
      <c r="AG25" s="31">
        <v>0.5</v>
      </c>
      <c r="AH25" s="37">
        <f t="shared" si="3"/>
        <v>42424.4049768</v>
      </c>
      <c r="AI25" s="39"/>
      <c r="AK25" s="32">
        <v>3660</v>
      </c>
      <c r="AL25" s="21">
        <v>2.17</v>
      </c>
      <c r="AM25" s="33">
        <v>1</v>
      </c>
      <c r="AN25" s="33">
        <v>0</v>
      </c>
      <c r="AO25" s="34">
        <f t="shared" si="4"/>
        <v>7942.2</v>
      </c>
      <c r="AP25" s="35">
        <v>3.15</v>
      </c>
      <c r="AQ25" s="33">
        <v>2.17</v>
      </c>
      <c r="AR25" s="33">
        <v>0.96</v>
      </c>
      <c r="AS25" s="25">
        <f t="shared" si="5"/>
        <v>3.0832</v>
      </c>
      <c r="AT25" s="36">
        <v>1</v>
      </c>
      <c r="AU25" s="33">
        <v>0</v>
      </c>
      <c r="AV25" s="33">
        <v>0</v>
      </c>
      <c r="AW25" s="29">
        <f t="shared" si="6"/>
        <v>1</v>
      </c>
      <c r="AX25" s="35">
        <v>1.1</v>
      </c>
      <c r="AY25" s="31">
        <v>0.5556</v>
      </c>
      <c r="AZ25" s="37">
        <f t="shared" si="7"/>
        <v>47141.9988102202</v>
      </c>
      <c r="BA25" s="39"/>
    </row>
    <row r="26" customHeight="1" spans="1:53">
      <c r="A26" s="32">
        <v>3660</v>
      </c>
      <c r="B26" s="21">
        <v>2.17</v>
      </c>
      <c r="C26" s="33">
        <v>1</v>
      </c>
      <c r="D26" s="33">
        <v>0</v>
      </c>
      <c r="E26" s="34">
        <f t="shared" si="8"/>
        <v>7942.2</v>
      </c>
      <c r="F26" s="35">
        <v>3.15</v>
      </c>
      <c r="G26" s="33">
        <v>2.17</v>
      </c>
      <c r="H26" s="33">
        <v>0.96</v>
      </c>
      <c r="I26" s="25">
        <f t="shared" si="9"/>
        <v>3.0832</v>
      </c>
      <c r="J26" s="36">
        <v>1</v>
      </c>
      <c r="K26" s="33">
        <v>0</v>
      </c>
      <c r="L26" s="33">
        <v>0</v>
      </c>
      <c r="M26" s="29">
        <f t="shared" si="10"/>
        <v>1</v>
      </c>
      <c r="N26" s="35">
        <v>1.1</v>
      </c>
      <c r="O26" s="31">
        <v>0.5</v>
      </c>
      <c r="P26" s="37">
        <f t="shared" si="11"/>
        <v>42424.4049768</v>
      </c>
      <c r="Q26" s="39"/>
      <c r="S26" s="32">
        <v>3660</v>
      </c>
      <c r="T26" s="21">
        <v>2.17</v>
      </c>
      <c r="U26" s="33">
        <v>1</v>
      </c>
      <c r="V26" s="33">
        <v>0</v>
      </c>
      <c r="W26" s="34">
        <f t="shared" si="0"/>
        <v>7942.2</v>
      </c>
      <c r="X26" s="35">
        <v>3.15</v>
      </c>
      <c r="Y26" s="33">
        <v>2.17</v>
      </c>
      <c r="Z26" s="33">
        <v>0.96</v>
      </c>
      <c r="AA26" s="25">
        <f t="shared" si="1"/>
        <v>3.0832</v>
      </c>
      <c r="AB26" s="36">
        <v>1</v>
      </c>
      <c r="AC26" s="33">
        <v>0</v>
      </c>
      <c r="AD26" s="33">
        <v>0</v>
      </c>
      <c r="AE26" s="29">
        <f t="shared" si="2"/>
        <v>1</v>
      </c>
      <c r="AF26" s="35">
        <v>1.1</v>
      </c>
      <c r="AG26" s="31">
        <v>0.5</v>
      </c>
      <c r="AH26" s="37">
        <f t="shared" si="3"/>
        <v>42424.4049768</v>
      </c>
      <c r="AI26" s="39"/>
      <c r="AK26" s="32">
        <v>3660</v>
      </c>
      <c r="AL26" s="21">
        <v>2.17</v>
      </c>
      <c r="AM26" s="33">
        <v>1</v>
      </c>
      <c r="AN26" s="33">
        <v>0</v>
      </c>
      <c r="AO26" s="34">
        <f t="shared" si="4"/>
        <v>7942.2</v>
      </c>
      <c r="AP26" s="35">
        <v>3.15</v>
      </c>
      <c r="AQ26" s="33">
        <v>2.17</v>
      </c>
      <c r="AR26" s="33">
        <v>0.96</v>
      </c>
      <c r="AS26" s="25">
        <f t="shared" si="5"/>
        <v>3.0832</v>
      </c>
      <c r="AT26" s="36">
        <v>1</v>
      </c>
      <c r="AU26" s="33">
        <v>0</v>
      </c>
      <c r="AV26" s="33">
        <v>0</v>
      </c>
      <c r="AW26" s="29">
        <f t="shared" si="6"/>
        <v>1</v>
      </c>
      <c r="AX26" s="35">
        <v>1.1</v>
      </c>
      <c r="AY26" s="31">
        <v>0.5556</v>
      </c>
      <c r="AZ26" s="37">
        <f t="shared" si="7"/>
        <v>47141.9988102202</v>
      </c>
      <c r="BA26" s="39"/>
    </row>
    <row r="27" customHeight="1" spans="1:53">
      <c r="A27" s="32">
        <v>3660</v>
      </c>
      <c r="B27" s="21">
        <v>2.17</v>
      </c>
      <c r="C27" s="33">
        <v>1</v>
      </c>
      <c r="D27" s="33">
        <v>0</v>
      </c>
      <c r="E27" s="34">
        <f t="shared" si="8"/>
        <v>7942.2</v>
      </c>
      <c r="F27" s="35">
        <v>3.15</v>
      </c>
      <c r="G27" s="33">
        <v>2.17</v>
      </c>
      <c r="H27" s="33">
        <v>0.96</v>
      </c>
      <c r="I27" s="25">
        <f t="shared" si="9"/>
        <v>3.0832</v>
      </c>
      <c r="J27" s="36">
        <v>1</v>
      </c>
      <c r="K27" s="33">
        <v>0</v>
      </c>
      <c r="L27" s="33">
        <v>0</v>
      </c>
      <c r="M27" s="29">
        <f t="shared" si="10"/>
        <v>1</v>
      </c>
      <c r="N27" s="35">
        <v>1.1</v>
      </c>
      <c r="O27" s="31">
        <v>0.5</v>
      </c>
      <c r="P27" s="37">
        <f t="shared" si="11"/>
        <v>42424.4049768</v>
      </c>
      <c r="Q27" s="39"/>
      <c r="S27" s="32">
        <v>3660</v>
      </c>
      <c r="T27" s="21">
        <v>2.17</v>
      </c>
      <c r="U27" s="33">
        <v>1</v>
      </c>
      <c r="V27" s="33">
        <v>0</v>
      </c>
      <c r="W27" s="34">
        <f t="shared" si="0"/>
        <v>7942.2</v>
      </c>
      <c r="X27" s="35">
        <v>3.15</v>
      </c>
      <c r="Y27" s="33">
        <v>2.17</v>
      </c>
      <c r="Z27" s="33">
        <v>0.96</v>
      </c>
      <c r="AA27" s="25">
        <f t="shared" si="1"/>
        <v>3.0832</v>
      </c>
      <c r="AB27" s="36">
        <v>1</v>
      </c>
      <c r="AC27" s="33">
        <v>0</v>
      </c>
      <c r="AD27" s="33">
        <v>0</v>
      </c>
      <c r="AE27" s="29">
        <f t="shared" si="2"/>
        <v>1</v>
      </c>
      <c r="AF27" s="35">
        <v>1.1</v>
      </c>
      <c r="AG27" s="31">
        <v>0.5</v>
      </c>
      <c r="AH27" s="37">
        <f t="shared" si="3"/>
        <v>42424.4049768</v>
      </c>
      <c r="AI27" s="39"/>
      <c r="AK27" s="32">
        <v>3660</v>
      </c>
      <c r="AL27" s="21">
        <v>2.17</v>
      </c>
      <c r="AM27" s="33">
        <v>1</v>
      </c>
      <c r="AN27" s="33">
        <v>0</v>
      </c>
      <c r="AO27" s="34">
        <f t="shared" si="4"/>
        <v>7942.2</v>
      </c>
      <c r="AP27" s="35">
        <v>3.15</v>
      </c>
      <c r="AQ27" s="33">
        <v>2.17</v>
      </c>
      <c r="AR27" s="33">
        <v>0.96</v>
      </c>
      <c r="AS27" s="25">
        <f t="shared" si="5"/>
        <v>3.0832</v>
      </c>
      <c r="AT27" s="36">
        <v>1</v>
      </c>
      <c r="AU27" s="33">
        <v>0</v>
      </c>
      <c r="AV27" s="33">
        <v>0</v>
      </c>
      <c r="AW27" s="29">
        <f t="shared" si="6"/>
        <v>1</v>
      </c>
      <c r="AX27" s="35">
        <v>1.1</v>
      </c>
      <c r="AY27" s="31">
        <v>0.5556</v>
      </c>
      <c r="AZ27" s="37">
        <f t="shared" si="7"/>
        <v>47141.9988102202</v>
      </c>
      <c r="BA27" s="39"/>
    </row>
    <row r="28" customHeight="1" spans="1:53">
      <c r="A28" s="32">
        <v>3660</v>
      </c>
      <c r="B28" s="21">
        <v>2.17</v>
      </c>
      <c r="C28" s="33">
        <v>1</v>
      </c>
      <c r="D28" s="33">
        <v>0</v>
      </c>
      <c r="E28" s="34">
        <f t="shared" si="8"/>
        <v>7942.2</v>
      </c>
      <c r="F28" s="35">
        <v>3.15</v>
      </c>
      <c r="G28" s="33">
        <v>2.17</v>
      </c>
      <c r="H28" s="33">
        <v>0.96</v>
      </c>
      <c r="I28" s="25">
        <f t="shared" si="9"/>
        <v>3.0832</v>
      </c>
      <c r="J28" s="36">
        <v>1</v>
      </c>
      <c r="K28" s="33">
        <v>0</v>
      </c>
      <c r="L28" s="33">
        <v>0</v>
      </c>
      <c r="M28" s="29">
        <f t="shared" si="10"/>
        <v>1</v>
      </c>
      <c r="N28" s="35">
        <v>1.1</v>
      </c>
      <c r="O28" s="31">
        <v>0.5</v>
      </c>
      <c r="P28" s="37">
        <f t="shared" si="11"/>
        <v>42424.4049768</v>
      </c>
      <c r="Q28" s="39"/>
      <c r="S28" s="32">
        <v>3660</v>
      </c>
      <c r="T28" s="21">
        <v>2.17</v>
      </c>
      <c r="U28" s="33">
        <v>1</v>
      </c>
      <c r="V28" s="33">
        <v>0</v>
      </c>
      <c r="W28" s="34">
        <f t="shared" si="0"/>
        <v>7942.2</v>
      </c>
      <c r="X28" s="35">
        <v>3.15</v>
      </c>
      <c r="Y28" s="33">
        <v>2.17</v>
      </c>
      <c r="Z28" s="33">
        <v>0.96</v>
      </c>
      <c r="AA28" s="25">
        <f t="shared" si="1"/>
        <v>3.0832</v>
      </c>
      <c r="AB28" s="36">
        <v>1</v>
      </c>
      <c r="AC28" s="33">
        <v>0</v>
      </c>
      <c r="AD28" s="33">
        <v>0</v>
      </c>
      <c r="AE28" s="29">
        <f t="shared" si="2"/>
        <v>1</v>
      </c>
      <c r="AF28" s="35">
        <v>1.1</v>
      </c>
      <c r="AG28" s="31">
        <v>0.5</v>
      </c>
      <c r="AH28" s="37">
        <f t="shared" si="3"/>
        <v>42424.4049768</v>
      </c>
      <c r="AI28" s="39"/>
      <c r="AK28" s="32">
        <v>3660</v>
      </c>
      <c r="AL28" s="21">
        <v>2.17</v>
      </c>
      <c r="AM28" s="33">
        <v>1</v>
      </c>
      <c r="AN28" s="33">
        <v>0</v>
      </c>
      <c r="AO28" s="34">
        <f t="shared" si="4"/>
        <v>7942.2</v>
      </c>
      <c r="AP28" s="35">
        <v>3.15</v>
      </c>
      <c r="AQ28" s="33">
        <v>2.17</v>
      </c>
      <c r="AR28" s="33">
        <v>0.96</v>
      </c>
      <c r="AS28" s="25">
        <f t="shared" si="5"/>
        <v>3.0832</v>
      </c>
      <c r="AT28" s="36">
        <v>1</v>
      </c>
      <c r="AU28" s="33">
        <v>0</v>
      </c>
      <c r="AV28" s="33">
        <v>0</v>
      </c>
      <c r="AW28" s="29">
        <f t="shared" si="6"/>
        <v>1</v>
      </c>
      <c r="AX28" s="35">
        <v>1.1</v>
      </c>
      <c r="AY28" s="31">
        <v>0.5556</v>
      </c>
      <c r="AZ28" s="37">
        <f t="shared" si="7"/>
        <v>47141.9988102202</v>
      </c>
      <c r="BA28" s="39"/>
    </row>
    <row r="29" customHeight="1" spans="1:53">
      <c r="A29" s="32">
        <v>3660</v>
      </c>
      <c r="B29" s="21">
        <v>2.17</v>
      </c>
      <c r="C29" s="33">
        <v>1</v>
      </c>
      <c r="D29" s="33">
        <v>0</v>
      </c>
      <c r="E29" s="34">
        <f t="shared" si="8"/>
        <v>7942.2</v>
      </c>
      <c r="F29" s="35">
        <v>3.15</v>
      </c>
      <c r="G29" s="33">
        <v>2.17</v>
      </c>
      <c r="H29" s="33">
        <v>0.96</v>
      </c>
      <c r="I29" s="25">
        <f t="shared" si="9"/>
        <v>3.0832</v>
      </c>
      <c r="J29" s="36">
        <v>1</v>
      </c>
      <c r="K29" s="33">
        <v>0</v>
      </c>
      <c r="L29" s="33">
        <v>0</v>
      </c>
      <c r="M29" s="29">
        <f t="shared" si="10"/>
        <v>1</v>
      </c>
      <c r="N29" s="35">
        <v>1.1</v>
      </c>
      <c r="O29" s="31">
        <v>0.5</v>
      </c>
      <c r="P29" s="37">
        <f t="shared" si="11"/>
        <v>42424.4049768</v>
      </c>
      <c r="Q29" s="39"/>
      <c r="S29" s="32">
        <v>3660</v>
      </c>
      <c r="T29" s="21">
        <v>2.17</v>
      </c>
      <c r="U29" s="33">
        <v>1</v>
      </c>
      <c r="V29" s="33">
        <v>0</v>
      </c>
      <c r="W29" s="34">
        <f t="shared" si="0"/>
        <v>7942.2</v>
      </c>
      <c r="X29" s="35">
        <v>3.15</v>
      </c>
      <c r="Y29" s="33">
        <v>2.17</v>
      </c>
      <c r="Z29" s="33">
        <v>0.96</v>
      </c>
      <c r="AA29" s="25">
        <f t="shared" si="1"/>
        <v>3.0832</v>
      </c>
      <c r="AB29" s="36">
        <v>1</v>
      </c>
      <c r="AC29" s="33">
        <v>0</v>
      </c>
      <c r="AD29" s="33">
        <v>0</v>
      </c>
      <c r="AE29" s="29">
        <f t="shared" si="2"/>
        <v>1</v>
      </c>
      <c r="AF29" s="35">
        <v>1.1</v>
      </c>
      <c r="AG29" s="31">
        <v>0.5</v>
      </c>
      <c r="AH29" s="37">
        <f t="shared" si="3"/>
        <v>42424.4049768</v>
      </c>
      <c r="AI29" s="39"/>
      <c r="AK29" s="32">
        <v>3660</v>
      </c>
      <c r="AL29" s="21">
        <v>2.17</v>
      </c>
      <c r="AM29" s="33">
        <v>1</v>
      </c>
      <c r="AN29" s="33">
        <v>0</v>
      </c>
      <c r="AO29" s="34">
        <f t="shared" si="4"/>
        <v>7942.2</v>
      </c>
      <c r="AP29" s="35">
        <v>3.15</v>
      </c>
      <c r="AQ29" s="33">
        <v>2.17</v>
      </c>
      <c r="AR29" s="33">
        <v>0.96</v>
      </c>
      <c r="AS29" s="25">
        <f t="shared" si="5"/>
        <v>3.0832</v>
      </c>
      <c r="AT29" s="36">
        <v>1</v>
      </c>
      <c r="AU29" s="33">
        <v>0</v>
      </c>
      <c r="AV29" s="33">
        <v>0</v>
      </c>
      <c r="AW29" s="29">
        <f t="shared" si="6"/>
        <v>1</v>
      </c>
      <c r="AX29" s="35">
        <v>1.1</v>
      </c>
      <c r="AY29" s="31">
        <v>0.5556</v>
      </c>
      <c r="AZ29" s="37">
        <f t="shared" si="7"/>
        <v>47141.9988102202</v>
      </c>
      <c r="BA29" s="39"/>
    </row>
    <row r="30" customHeight="1" spans="1:53">
      <c r="A30" s="32">
        <v>3660</v>
      </c>
      <c r="B30" s="21">
        <v>2.41</v>
      </c>
      <c r="C30" s="33">
        <v>1</v>
      </c>
      <c r="D30" s="33">
        <v>0</v>
      </c>
      <c r="E30" s="34">
        <f t="shared" si="8"/>
        <v>8820.6</v>
      </c>
      <c r="F30" s="35">
        <v>3.15</v>
      </c>
      <c r="G30" s="33">
        <v>2.17</v>
      </c>
      <c r="H30" s="33">
        <v>0.96</v>
      </c>
      <c r="I30" s="25">
        <f t="shared" si="9"/>
        <v>3.0832</v>
      </c>
      <c r="J30" s="36">
        <v>1</v>
      </c>
      <c r="K30" s="33">
        <v>0</v>
      </c>
      <c r="L30" s="33">
        <v>0</v>
      </c>
      <c r="M30" s="29">
        <f t="shared" si="10"/>
        <v>1</v>
      </c>
      <c r="N30" s="35">
        <v>1.1</v>
      </c>
      <c r="O30" s="31">
        <v>0.5</v>
      </c>
      <c r="P30" s="37">
        <f t="shared" si="11"/>
        <v>47116.5050664</v>
      </c>
      <c r="Q30" s="39"/>
      <c r="S30" s="32">
        <v>3660</v>
      </c>
      <c r="T30" s="21">
        <v>2.41</v>
      </c>
      <c r="U30" s="33">
        <v>1</v>
      </c>
      <c r="V30" s="33">
        <v>0</v>
      </c>
      <c r="W30" s="34">
        <f t="shared" si="0"/>
        <v>8820.6</v>
      </c>
      <c r="X30" s="35">
        <v>3.15</v>
      </c>
      <c r="Y30" s="33">
        <v>2.17</v>
      </c>
      <c r="Z30" s="33">
        <v>0.96</v>
      </c>
      <c r="AA30" s="25">
        <f t="shared" si="1"/>
        <v>3.0832</v>
      </c>
      <c r="AB30" s="36">
        <v>1</v>
      </c>
      <c r="AC30" s="33">
        <v>0</v>
      </c>
      <c r="AD30" s="33">
        <v>0</v>
      </c>
      <c r="AE30" s="29">
        <f t="shared" si="2"/>
        <v>1</v>
      </c>
      <c r="AF30" s="35">
        <v>1.1</v>
      </c>
      <c r="AG30" s="31">
        <v>0.5</v>
      </c>
      <c r="AH30" s="37">
        <f t="shared" si="3"/>
        <v>47116.5050664</v>
      </c>
      <c r="AI30" s="39"/>
      <c r="AK30" s="32">
        <v>3660</v>
      </c>
      <c r="AL30" s="21">
        <v>2.41</v>
      </c>
      <c r="AM30" s="33">
        <v>1</v>
      </c>
      <c r="AN30" s="33">
        <v>0</v>
      </c>
      <c r="AO30" s="34">
        <f t="shared" si="4"/>
        <v>8820.6</v>
      </c>
      <c r="AP30" s="35">
        <v>3.15</v>
      </c>
      <c r="AQ30" s="33">
        <v>2.17</v>
      </c>
      <c r="AR30" s="33">
        <v>0.96</v>
      </c>
      <c r="AS30" s="25">
        <f t="shared" si="5"/>
        <v>3.0832</v>
      </c>
      <c r="AT30" s="36">
        <v>1</v>
      </c>
      <c r="AU30" s="33">
        <v>0</v>
      </c>
      <c r="AV30" s="33">
        <v>0</v>
      </c>
      <c r="AW30" s="29">
        <f t="shared" si="6"/>
        <v>1</v>
      </c>
      <c r="AX30" s="35">
        <v>1.1</v>
      </c>
      <c r="AY30" s="31">
        <v>0.5556</v>
      </c>
      <c r="AZ30" s="37">
        <f t="shared" si="7"/>
        <v>52355.8604297837</v>
      </c>
      <c r="BA30" s="39"/>
    </row>
    <row r="31" customHeight="1" spans="1:53">
      <c r="A31" s="40" t="s">
        <v>62</v>
      </c>
      <c r="B31" s="41"/>
      <c r="C31" s="41"/>
      <c r="D31" s="41"/>
      <c r="E31" s="41"/>
      <c r="F31" s="41"/>
      <c r="G31" s="41"/>
      <c r="H31" s="42">
        <f>SUM(P4:P30)</f>
        <v>1716331.1119416</v>
      </c>
      <c r="I31" s="43"/>
      <c r="J31" s="43"/>
      <c r="K31" s="43"/>
      <c r="L31" s="43"/>
      <c r="M31" s="43"/>
      <c r="N31" s="43"/>
      <c r="O31" s="43"/>
      <c r="P31" s="44"/>
      <c r="Q31" s="45"/>
      <c r="S31" s="40" t="s">
        <v>62</v>
      </c>
      <c r="T31" s="41"/>
      <c r="U31" s="41"/>
      <c r="V31" s="41"/>
      <c r="W31" s="41"/>
      <c r="X31" s="41"/>
      <c r="Y31" s="41"/>
      <c r="Z31" s="42">
        <f>SUM(AH4:AH30)</f>
        <v>1716331.1119416</v>
      </c>
      <c r="AA31" s="43"/>
      <c r="AB31" s="43"/>
      <c r="AC31" s="43"/>
      <c r="AD31" s="43"/>
      <c r="AE31" s="43"/>
      <c r="AF31" s="43"/>
      <c r="AG31" s="43"/>
      <c r="AH31" s="44"/>
      <c r="AI31" s="45"/>
      <c r="AK31" s="40" t="s">
        <v>63</v>
      </c>
      <c r="AL31" s="41"/>
      <c r="AM31" s="41"/>
      <c r="AN31" s="41"/>
      <c r="AO31" s="41"/>
      <c r="AP31" s="41"/>
      <c r="AQ31" s="41"/>
      <c r="AR31" s="42">
        <f>SUM(AZ4:AZ30)</f>
        <v>1907187.13158951</v>
      </c>
      <c r="AS31" s="43"/>
      <c r="AT31" s="43"/>
      <c r="AU31" s="43"/>
      <c r="AV31" s="43"/>
      <c r="AW31" s="43"/>
      <c r="AX31" s="43"/>
      <c r="AY31" s="43"/>
      <c r="AZ31" s="44"/>
      <c r="BA31" s="45"/>
    </row>
    <row r="32" customHeight="1" spans="1:53">
      <c r="A32" s="46"/>
      <c r="B32" s="46"/>
      <c r="C32" s="46"/>
      <c r="D32" s="46"/>
      <c r="E32" s="46"/>
      <c r="F32" s="46"/>
      <c r="G32" s="46"/>
      <c r="H32" s="47"/>
      <c r="I32" s="48"/>
      <c r="J32" s="48"/>
      <c r="K32" s="48"/>
      <c r="L32" s="48"/>
      <c r="M32" s="48"/>
      <c r="N32" s="48"/>
      <c r="O32" s="48"/>
      <c r="P32" s="48"/>
      <c r="Q32" s="45"/>
      <c r="S32" s="46"/>
      <c r="T32" s="46"/>
      <c r="U32" s="46"/>
      <c r="V32" s="46"/>
      <c r="W32" s="46"/>
      <c r="X32" s="46"/>
      <c r="Y32" s="46"/>
      <c r="Z32" s="47"/>
      <c r="AA32" s="48"/>
      <c r="AB32" s="48"/>
      <c r="AC32" s="48"/>
      <c r="AD32" s="48"/>
      <c r="AE32" s="48"/>
      <c r="AF32" s="48"/>
      <c r="AG32" s="48"/>
      <c r="AH32" s="48"/>
      <c r="AI32" s="45"/>
      <c r="AK32" s="46"/>
      <c r="AL32" s="46"/>
      <c r="AM32" s="46"/>
      <c r="AN32" s="46"/>
      <c r="AO32" s="46"/>
      <c r="AP32" s="46"/>
      <c r="AQ32" s="46"/>
      <c r="AR32" s="47"/>
      <c r="AS32" s="48"/>
      <c r="AT32" s="48"/>
      <c r="AU32" s="48"/>
      <c r="AV32" s="48"/>
      <c r="AW32" s="48"/>
      <c r="AX32" s="48"/>
      <c r="AY32" s="48"/>
      <c r="AZ32" s="48"/>
      <c r="BA32" s="45"/>
    </row>
    <row r="33" customHeight="1" spans="1:53">
      <c r="A33" s="46"/>
      <c r="B33" s="46"/>
      <c r="C33" s="46"/>
      <c r="D33" s="46"/>
      <c r="E33" s="46"/>
      <c r="F33" s="46"/>
      <c r="G33" s="46"/>
      <c r="H33" s="49"/>
      <c r="I33" s="50"/>
      <c r="J33" s="50"/>
      <c r="K33" s="50"/>
      <c r="L33" s="50"/>
      <c r="M33" s="50"/>
      <c r="N33" s="50"/>
      <c r="O33" s="50"/>
      <c r="P33" s="50"/>
      <c r="Q33" s="51"/>
      <c r="S33" s="46"/>
      <c r="T33" s="46"/>
      <c r="U33" s="46"/>
      <c r="V33" s="46"/>
      <c r="W33" s="46"/>
      <c r="X33" s="46"/>
      <c r="Y33" s="46"/>
      <c r="Z33" s="49"/>
      <c r="AA33" s="50"/>
      <c r="AB33" s="50"/>
      <c r="AC33" s="50"/>
      <c r="AD33" s="50"/>
      <c r="AE33" s="50"/>
      <c r="AF33" s="50"/>
      <c r="AG33" s="50"/>
      <c r="AH33" s="50"/>
      <c r="AI33" s="51"/>
      <c r="AK33" s="46"/>
      <c r="AL33" s="46"/>
      <c r="AM33" s="46"/>
      <c r="AN33" s="46"/>
      <c r="AO33" s="46"/>
      <c r="AP33" s="46"/>
      <c r="AQ33" s="46"/>
      <c r="AR33" s="49"/>
      <c r="AS33" s="50"/>
      <c r="AT33" s="50"/>
      <c r="AU33" s="50"/>
      <c r="AV33" s="50"/>
      <c r="AW33" s="50"/>
      <c r="AX33" s="50"/>
      <c r="AY33" s="50"/>
      <c r="AZ33" s="50"/>
      <c r="BA33" s="51"/>
    </row>
    <row r="35" customHeight="1" spans="1:53">
      <c r="A35" s="2" t="s">
        <v>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  <c r="Q35" s="5"/>
      <c r="AK35" s="2" t="s">
        <v>14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/>
      <c r="BA35" s="5"/>
    </row>
    <row r="36" customHeight="1" spans="1:53">
      <c r="A36" s="6" t="s">
        <v>15</v>
      </c>
      <c r="B36" s="7"/>
      <c r="C36" s="7"/>
      <c r="D36" s="7"/>
      <c r="E36" s="8"/>
      <c r="F36" s="9" t="s">
        <v>16</v>
      </c>
      <c r="G36" s="10"/>
      <c r="H36" s="10"/>
      <c r="I36" s="11"/>
      <c r="J36" s="12" t="s">
        <v>17</v>
      </c>
      <c r="K36" s="13"/>
      <c r="L36" s="14"/>
      <c r="M36" s="15"/>
      <c r="N36" s="16" t="s">
        <v>18</v>
      </c>
      <c r="O36" s="17"/>
      <c r="P36" s="18" t="s">
        <v>19</v>
      </c>
      <c r="Q36" s="19" t="s">
        <v>20</v>
      </c>
      <c r="AK36" s="6" t="s">
        <v>15</v>
      </c>
      <c r="AL36" s="7"/>
      <c r="AM36" s="7"/>
      <c r="AN36" s="7"/>
      <c r="AO36" s="8"/>
      <c r="AP36" s="9" t="s">
        <v>16</v>
      </c>
      <c r="AQ36" s="10"/>
      <c r="AR36" s="10"/>
      <c r="AS36" s="11"/>
      <c r="AT36" s="12" t="s">
        <v>17</v>
      </c>
      <c r="AU36" s="13"/>
      <c r="AV36" s="14"/>
      <c r="AW36" s="15"/>
      <c r="AX36" s="16" t="s">
        <v>18</v>
      </c>
      <c r="AY36" s="17"/>
      <c r="AZ36" s="18" t="s">
        <v>19</v>
      </c>
      <c r="BA36" s="19" t="s">
        <v>20</v>
      </c>
    </row>
    <row r="37" customHeight="1" spans="1:53">
      <c r="A37" s="20" t="s">
        <v>21</v>
      </c>
      <c r="B37" s="21" t="s">
        <v>22</v>
      </c>
      <c r="C37" s="21" t="s">
        <v>23</v>
      </c>
      <c r="D37" s="21" t="s">
        <v>24</v>
      </c>
      <c r="E37" s="22" t="s">
        <v>15</v>
      </c>
      <c r="F37" s="23" t="s">
        <v>25</v>
      </c>
      <c r="G37" s="24" t="s">
        <v>26</v>
      </c>
      <c r="H37" s="24" t="s">
        <v>27</v>
      </c>
      <c r="I37" s="25" t="s">
        <v>28</v>
      </c>
      <c r="J37" s="26" t="s">
        <v>29</v>
      </c>
      <c r="K37" s="27" t="s">
        <v>30</v>
      </c>
      <c r="L37" s="28" t="s">
        <v>31</v>
      </c>
      <c r="M37" s="29" t="s">
        <v>32</v>
      </c>
      <c r="N37" s="30" t="s">
        <v>33</v>
      </c>
      <c r="O37" s="31" t="s">
        <v>34</v>
      </c>
      <c r="P37" s="18"/>
      <c r="Q37" s="19"/>
      <c r="AK37" s="20" t="s">
        <v>21</v>
      </c>
      <c r="AL37" s="21" t="s">
        <v>22</v>
      </c>
      <c r="AM37" s="21" t="s">
        <v>23</v>
      </c>
      <c r="AN37" s="21" t="s">
        <v>24</v>
      </c>
      <c r="AO37" s="22" t="s">
        <v>15</v>
      </c>
      <c r="AP37" s="23" t="s">
        <v>25</v>
      </c>
      <c r="AQ37" s="24" t="s">
        <v>26</v>
      </c>
      <c r="AR37" s="24" t="s">
        <v>27</v>
      </c>
      <c r="AS37" s="25" t="s">
        <v>28</v>
      </c>
      <c r="AT37" s="26" t="s">
        <v>29</v>
      </c>
      <c r="AU37" s="27" t="s">
        <v>30</v>
      </c>
      <c r="AV37" s="28" t="s">
        <v>31</v>
      </c>
      <c r="AW37" s="29" t="s">
        <v>32</v>
      </c>
      <c r="AX37" s="30" t="s">
        <v>33</v>
      </c>
      <c r="AY37" s="31" t="s">
        <v>34</v>
      </c>
      <c r="AZ37" s="18"/>
      <c r="BA37" s="19"/>
    </row>
    <row r="38" customHeight="1" spans="1:53">
      <c r="A38" s="32">
        <v>2498</v>
      </c>
      <c r="B38" s="21">
        <v>0.713</v>
      </c>
      <c r="C38" s="33">
        <v>1</v>
      </c>
      <c r="D38" s="33">
        <v>0</v>
      </c>
      <c r="E38" s="34">
        <f>A38*B38*C38+D38</f>
        <v>1781.074</v>
      </c>
      <c r="F38" s="35">
        <v>1.91</v>
      </c>
      <c r="G38" s="33">
        <v>1.94</v>
      </c>
      <c r="H38" s="33">
        <v>0.93</v>
      </c>
      <c r="I38" s="25">
        <f>G38*H38+1</f>
        <v>2.8042</v>
      </c>
      <c r="J38" s="36">
        <v>1</v>
      </c>
      <c r="K38" s="33">
        <v>0</v>
      </c>
      <c r="L38" s="33">
        <v>0</v>
      </c>
      <c r="M38" s="29">
        <f>1+2.78*K38/(K38+1400)+L38</f>
        <v>1</v>
      </c>
      <c r="N38" s="35">
        <v>1.1</v>
      </c>
      <c r="O38" s="31">
        <v>0.5</v>
      </c>
      <c r="P38" s="37">
        <f>E38*F38*I38*J38*(M38)*N38*O38</f>
        <v>5246.7093401954</v>
      </c>
      <c r="Q38" s="38"/>
      <c r="AK38" s="32">
        <v>2498</v>
      </c>
      <c r="AL38" s="21">
        <v>0.713</v>
      </c>
      <c r="AM38" s="33">
        <v>1</v>
      </c>
      <c r="AN38" s="33">
        <v>0</v>
      </c>
      <c r="AO38" s="34">
        <f t="shared" ref="AO38:AO56" si="12">AK38*AL38*AM38+AN38</f>
        <v>1781.074</v>
      </c>
      <c r="AP38" s="35">
        <v>1.91</v>
      </c>
      <c r="AQ38" s="33">
        <v>1.94</v>
      </c>
      <c r="AR38" s="33">
        <v>0.93</v>
      </c>
      <c r="AS38" s="25">
        <f t="shared" ref="AS38:AS56" si="13">AQ38*AR38+1</f>
        <v>2.8042</v>
      </c>
      <c r="AT38" s="36">
        <v>1</v>
      </c>
      <c r="AU38" s="33">
        <v>0</v>
      </c>
      <c r="AV38" s="33">
        <v>0</v>
      </c>
      <c r="AW38" s="29">
        <f t="shared" ref="AW38:AW56" si="14">1+2.78*AU38/(AU38+1400)+AV38</f>
        <v>1</v>
      </c>
      <c r="AX38" s="35">
        <v>1.1</v>
      </c>
      <c r="AY38" s="31">
        <v>0.5556</v>
      </c>
      <c r="AZ38" s="37">
        <f t="shared" ref="AZ38:AZ56" si="15">AO38*AP38*AS38*AT38*(AW38)*AX38*AY38</f>
        <v>5830.14341882513</v>
      </c>
      <c r="BA38" s="38"/>
    </row>
    <row r="39" customHeight="1" spans="1:53">
      <c r="A39" s="32">
        <v>2498</v>
      </c>
      <c r="B39" s="21">
        <v>0.713</v>
      </c>
      <c r="C39" s="33">
        <v>1</v>
      </c>
      <c r="D39" s="33">
        <v>0</v>
      </c>
      <c r="E39" s="34">
        <f>A39*B39*C39+D39</f>
        <v>1781.074</v>
      </c>
      <c r="F39" s="35">
        <v>1.91</v>
      </c>
      <c r="G39" s="33">
        <v>1.94</v>
      </c>
      <c r="H39" s="33">
        <v>0.93</v>
      </c>
      <c r="I39" s="25">
        <f>G39*H39+1</f>
        <v>2.8042</v>
      </c>
      <c r="J39" s="36">
        <v>1</v>
      </c>
      <c r="K39" s="33">
        <v>0</v>
      </c>
      <c r="L39" s="33">
        <v>0</v>
      </c>
      <c r="M39" s="29">
        <f>1+2.78*K39/(K39+1400)+L39</f>
        <v>1</v>
      </c>
      <c r="N39" s="35">
        <v>1.1</v>
      </c>
      <c r="O39" s="31">
        <v>0.5</v>
      </c>
      <c r="P39" s="37">
        <f>E39*F39*I39*J39*(M39)*N39*O39</f>
        <v>5246.7093401954</v>
      </c>
      <c r="Q39" s="39"/>
      <c r="AK39" s="32">
        <v>2498</v>
      </c>
      <c r="AL39" s="21">
        <v>0.713</v>
      </c>
      <c r="AM39" s="33">
        <v>1</v>
      </c>
      <c r="AN39" s="33">
        <v>0</v>
      </c>
      <c r="AO39" s="34">
        <f t="shared" si="12"/>
        <v>1781.074</v>
      </c>
      <c r="AP39" s="35">
        <v>1.91</v>
      </c>
      <c r="AQ39" s="33">
        <v>1.94</v>
      </c>
      <c r="AR39" s="33">
        <v>0.93</v>
      </c>
      <c r="AS39" s="25">
        <f t="shared" si="13"/>
        <v>2.8042</v>
      </c>
      <c r="AT39" s="36">
        <v>1</v>
      </c>
      <c r="AU39" s="33">
        <v>0</v>
      </c>
      <c r="AV39" s="33">
        <v>0</v>
      </c>
      <c r="AW39" s="29">
        <f t="shared" si="14"/>
        <v>1</v>
      </c>
      <c r="AX39" s="35">
        <v>1.1</v>
      </c>
      <c r="AY39" s="31">
        <v>0.5556</v>
      </c>
      <c r="AZ39" s="37">
        <f t="shared" si="15"/>
        <v>5830.14341882513</v>
      </c>
      <c r="BA39" s="39"/>
    </row>
    <row r="40" customHeight="1" spans="1:53">
      <c r="A40" s="32">
        <v>2498</v>
      </c>
      <c r="B40" s="21">
        <v>0.713</v>
      </c>
      <c r="C40" s="33">
        <v>1</v>
      </c>
      <c r="D40" s="33">
        <v>0</v>
      </c>
      <c r="E40" s="34">
        <f t="shared" ref="E40:E56" si="16">A40*B40*C40+D40</f>
        <v>1781.074</v>
      </c>
      <c r="F40" s="35">
        <v>1.91</v>
      </c>
      <c r="G40" s="33">
        <v>1.94</v>
      </c>
      <c r="H40" s="33">
        <v>0.93</v>
      </c>
      <c r="I40" s="25">
        <f t="shared" ref="I40:I56" si="17">G40*H40+1</f>
        <v>2.8042</v>
      </c>
      <c r="J40" s="36">
        <v>1</v>
      </c>
      <c r="K40" s="33">
        <v>0</v>
      </c>
      <c r="L40" s="33">
        <v>0</v>
      </c>
      <c r="M40" s="29">
        <f t="shared" ref="M40:M56" si="18">1+2.78*K40/(K40+1400)+L40</f>
        <v>1</v>
      </c>
      <c r="N40" s="35">
        <v>1.1</v>
      </c>
      <c r="O40" s="31">
        <v>0.5</v>
      </c>
      <c r="P40" s="37">
        <f t="shared" ref="P40:P56" si="19">E40*F40*I40*J40*(M40)*N40*O40</f>
        <v>5246.7093401954</v>
      </c>
      <c r="Q40" s="39"/>
      <c r="AK40" s="32">
        <v>2498</v>
      </c>
      <c r="AL40" s="21">
        <v>0.713</v>
      </c>
      <c r="AM40" s="33">
        <v>1</v>
      </c>
      <c r="AN40" s="33">
        <v>0</v>
      </c>
      <c r="AO40" s="34">
        <f t="shared" si="12"/>
        <v>1781.074</v>
      </c>
      <c r="AP40" s="35">
        <v>1.91</v>
      </c>
      <c r="AQ40" s="33">
        <v>1.94</v>
      </c>
      <c r="AR40" s="33">
        <v>0.93</v>
      </c>
      <c r="AS40" s="25">
        <f t="shared" si="13"/>
        <v>2.8042</v>
      </c>
      <c r="AT40" s="36">
        <v>1</v>
      </c>
      <c r="AU40" s="33">
        <v>0</v>
      </c>
      <c r="AV40" s="33">
        <v>0</v>
      </c>
      <c r="AW40" s="29">
        <f t="shared" si="14"/>
        <v>1</v>
      </c>
      <c r="AX40" s="35">
        <v>1.1</v>
      </c>
      <c r="AY40" s="31">
        <v>0.5556</v>
      </c>
      <c r="AZ40" s="37">
        <f t="shared" si="15"/>
        <v>5830.14341882513</v>
      </c>
      <c r="BA40" s="39"/>
    </row>
    <row r="41" customHeight="1" spans="1:53">
      <c r="A41" s="32">
        <v>2498</v>
      </c>
      <c r="B41" s="21">
        <v>0.713</v>
      </c>
      <c r="C41" s="33">
        <v>1</v>
      </c>
      <c r="D41" s="33">
        <v>0</v>
      </c>
      <c r="E41" s="34">
        <f t="shared" si="16"/>
        <v>1781.074</v>
      </c>
      <c r="F41" s="35">
        <v>1.91</v>
      </c>
      <c r="G41" s="33">
        <v>1.94</v>
      </c>
      <c r="H41" s="33">
        <v>0.93</v>
      </c>
      <c r="I41" s="25">
        <f t="shared" si="17"/>
        <v>2.8042</v>
      </c>
      <c r="J41" s="36">
        <v>1</v>
      </c>
      <c r="K41" s="33">
        <v>0</v>
      </c>
      <c r="L41" s="33">
        <v>0</v>
      </c>
      <c r="M41" s="29">
        <f t="shared" si="18"/>
        <v>1</v>
      </c>
      <c r="N41" s="35">
        <v>1.1</v>
      </c>
      <c r="O41" s="31">
        <v>0.5</v>
      </c>
      <c r="P41" s="37">
        <f t="shared" si="19"/>
        <v>5246.7093401954</v>
      </c>
      <c r="Q41" s="39"/>
      <c r="AK41" s="32">
        <v>2498</v>
      </c>
      <c r="AL41" s="21">
        <v>0.713</v>
      </c>
      <c r="AM41" s="33">
        <v>1</v>
      </c>
      <c r="AN41" s="33">
        <v>0</v>
      </c>
      <c r="AO41" s="34">
        <f t="shared" si="12"/>
        <v>1781.074</v>
      </c>
      <c r="AP41" s="35">
        <v>1.91</v>
      </c>
      <c r="AQ41" s="33">
        <v>1.94</v>
      </c>
      <c r="AR41" s="33">
        <v>0.93</v>
      </c>
      <c r="AS41" s="25">
        <f t="shared" si="13"/>
        <v>2.8042</v>
      </c>
      <c r="AT41" s="36">
        <v>1</v>
      </c>
      <c r="AU41" s="33">
        <v>0</v>
      </c>
      <c r="AV41" s="33">
        <v>0</v>
      </c>
      <c r="AW41" s="29">
        <f t="shared" si="14"/>
        <v>1</v>
      </c>
      <c r="AX41" s="35">
        <v>1.1</v>
      </c>
      <c r="AY41" s="31">
        <v>0.5556</v>
      </c>
      <c r="AZ41" s="37">
        <f t="shared" si="15"/>
        <v>5830.14341882513</v>
      </c>
      <c r="BA41" s="39"/>
    </row>
    <row r="42" customHeight="1" spans="1:53">
      <c r="A42" s="32">
        <v>2498</v>
      </c>
      <c r="B42" s="21">
        <v>3.02</v>
      </c>
      <c r="C42" s="33">
        <v>1</v>
      </c>
      <c r="D42" s="33">
        <v>0</v>
      </c>
      <c r="E42" s="34">
        <f t="shared" si="16"/>
        <v>7543.96</v>
      </c>
      <c r="F42" s="35">
        <v>1.91</v>
      </c>
      <c r="G42" s="33">
        <v>1.94</v>
      </c>
      <c r="H42" s="33">
        <v>0.93</v>
      </c>
      <c r="I42" s="25">
        <f t="shared" si="17"/>
        <v>2.8042</v>
      </c>
      <c r="J42" s="36">
        <v>1</v>
      </c>
      <c r="K42" s="33">
        <v>0</v>
      </c>
      <c r="L42" s="33">
        <v>0</v>
      </c>
      <c r="M42" s="29">
        <f t="shared" si="18"/>
        <v>1</v>
      </c>
      <c r="N42" s="35">
        <v>1.1</v>
      </c>
      <c r="O42" s="31">
        <v>0.5</v>
      </c>
      <c r="P42" s="37">
        <f t="shared" si="19"/>
        <v>22223.088649916</v>
      </c>
      <c r="Q42" s="39"/>
      <c r="AK42" s="32">
        <v>2498</v>
      </c>
      <c r="AL42" s="21">
        <v>3.02</v>
      </c>
      <c r="AM42" s="33">
        <v>1</v>
      </c>
      <c r="AN42" s="33">
        <v>0</v>
      </c>
      <c r="AO42" s="34">
        <f t="shared" si="12"/>
        <v>7543.96</v>
      </c>
      <c r="AP42" s="35">
        <v>1.91</v>
      </c>
      <c r="AQ42" s="33">
        <v>1.94</v>
      </c>
      <c r="AR42" s="33">
        <v>0.93</v>
      </c>
      <c r="AS42" s="25">
        <f t="shared" si="13"/>
        <v>2.8042</v>
      </c>
      <c r="AT42" s="36">
        <v>1</v>
      </c>
      <c r="AU42" s="33">
        <v>0</v>
      </c>
      <c r="AV42" s="33">
        <v>0</v>
      </c>
      <c r="AW42" s="29">
        <f t="shared" si="14"/>
        <v>1</v>
      </c>
      <c r="AX42" s="35">
        <v>1.1</v>
      </c>
      <c r="AY42" s="31">
        <v>0.5556</v>
      </c>
      <c r="AZ42" s="37">
        <f t="shared" si="15"/>
        <v>24694.2961077867</v>
      </c>
      <c r="BA42" s="39"/>
    </row>
    <row r="43" customHeight="1" spans="1:53">
      <c r="A43" s="32">
        <v>2498</v>
      </c>
      <c r="B43" s="21">
        <v>3.02</v>
      </c>
      <c r="C43" s="33">
        <v>1</v>
      </c>
      <c r="D43" s="33">
        <v>0</v>
      </c>
      <c r="E43" s="34">
        <f t="shared" si="16"/>
        <v>7543.96</v>
      </c>
      <c r="F43" s="35">
        <v>1.91</v>
      </c>
      <c r="G43" s="33">
        <v>1.94</v>
      </c>
      <c r="H43" s="33">
        <v>0.93</v>
      </c>
      <c r="I43" s="25">
        <f t="shared" si="17"/>
        <v>2.8042</v>
      </c>
      <c r="J43" s="36">
        <v>1</v>
      </c>
      <c r="K43" s="33">
        <v>0</v>
      </c>
      <c r="L43" s="33">
        <v>0</v>
      </c>
      <c r="M43" s="29">
        <f t="shared" si="18"/>
        <v>1</v>
      </c>
      <c r="N43" s="35">
        <v>1.1</v>
      </c>
      <c r="O43" s="31">
        <v>0.5</v>
      </c>
      <c r="P43" s="37">
        <f t="shared" si="19"/>
        <v>22223.088649916</v>
      </c>
      <c r="Q43" s="39"/>
      <c r="AK43" s="32">
        <v>2498</v>
      </c>
      <c r="AL43" s="21">
        <v>3.02</v>
      </c>
      <c r="AM43" s="33">
        <v>1</v>
      </c>
      <c r="AN43" s="33">
        <v>0</v>
      </c>
      <c r="AO43" s="34">
        <f t="shared" si="12"/>
        <v>7543.96</v>
      </c>
      <c r="AP43" s="35">
        <v>1.91</v>
      </c>
      <c r="AQ43" s="33">
        <v>1.94</v>
      </c>
      <c r="AR43" s="33">
        <v>0.93</v>
      </c>
      <c r="AS43" s="25">
        <f t="shared" si="13"/>
        <v>2.8042</v>
      </c>
      <c r="AT43" s="36">
        <v>1</v>
      </c>
      <c r="AU43" s="33">
        <v>0</v>
      </c>
      <c r="AV43" s="33">
        <v>0</v>
      </c>
      <c r="AW43" s="29">
        <f t="shared" si="14"/>
        <v>1</v>
      </c>
      <c r="AX43" s="35">
        <v>1.1</v>
      </c>
      <c r="AY43" s="31">
        <v>0.5556</v>
      </c>
      <c r="AZ43" s="37">
        <f t="shared" si="15"/>
        <v>24694.2961077867</v>
      </c>
      <c r="BA43" s="39"/>
    </row>
    <row r="44" customHeight="1" spans="1:53">
      <c r="A44" s="32">
        <v>2498</v>
      </c>
      <c r="B44" s="21">
        <v>3.02</v>
      </c>
      <c r="C44" s="33">
        <v>1</v>
      </c>
      <c r="D44" s="33">
        <v>0</v>
      </c>
      <c r="E44" s="34">
        <f t="shared" si="16"/>
        <v>7543.96</v>
      </c>
      <c r="F44" s="35">
        <v>1.91</v>
      </c>
      <c r="G44" s="33">
        <v>1.94</v>
      </c>
      <c r="H44" s="33">
        <v>0.93</v>
      </c>
      <c r="I44" s="25">
        <f t="shared" si="17"/>
        <v>2.8042</v>
      </c>
      <c r="J44" s="36">
        <v>1</v>
      </c>
      <c r="K44" s="33">
        <v>0</v>
      </c>
      <c r="L44" s="33">
        <v>0</v>
      </c>
      <c r="M44" s="29">
        <f t="shared" si="18"/>
        <v>1</v>
      </c>
      <c r="N44" s="35">
        <v>1.1</v>
      </c>
      <c r="O44" s="31">
        <v>0.5</v>
      </c>
      <c r="P44" s="37">
        <f t="shared" si="19"/>
        <v>22223.088649916</v>
      </c>
      <c r="Q44" s="39"/>
      <c r="AK44" s="32">
        <v>2498</v>
      </c>
      <c r="AL44" s="21">
        <v>3.02</v>
      </c>
      <c r="AM44" s="33">
        <v>1</v>
      </c>
      <c r="AN44" s="33">
        <v>0</v>
      </c>
      <c r="AO44" s="34">
        <f t="shared" si="12"/>
        <v>7543.96</v>
      </c>
      <c r="AP44" s="35">
        <v>1.91</v>
      </c>
      <c r="AQ44" s="33">
        <v>1.94</v>
      </c>
      <c r="AR44" s="33">
        <v>0.93</v>
      </c>
      <c r="AS44" s="25">
        <f t="shared" si="13"/>
        <v>2.8042</v>
      </c>
      <c r="AT44" s="36">
        <v>1</v>
      </c>
      <c r="AU44" s="33">
        <v>0</v>
      </c>
      <c r="AV44" s="33">
        <v>0</v>
      </c>
      <c r="AW44" s="29">
        <f t="shared" si="14"/>
        <v>1</v>
      </c>
      <c r="AX44" s="35">
        <v>1.1</v>
      </c>
      <c r="AY44" s="31">
        <v>0.5556</v>
      </c>
      <c r="AZ44" s="37">
        <f t="shared" si="15"/>
        <v>24694.2961077867</v>
      </c>
      <c r="BA44" s="39"/>
    </row>
    <row r="45" customHeight="1" spans="1:53">
      <c r="A45" s="32">
        <v>2498</v>
      </c>
      <c r="B45" s="21">
        <v>3.02</v>
      </c>
      <c r="C45" s="33">
        <v>1</v>
      </c>
      <c r="D45" s="33">
        <v>0</v>
      </c>
      <c r="E45" s="34">
        <f t="shared" si="16"/>
        <v>7543.96</v>
      </c>
      <c r="F45" s="35">
        <v>1.91</v>
      </c>
      <c r="G45" s="33">
        <v>1.94</v>
      </c>
      <c r="H45" s="33">
        <v>0.93</v>
      </c>
      <c r="I45" s="25">
        <f t="shared" si="17"/>
        <v>2.8042</v>
      </c>
      <c r="J45" s="36">
        <v>1</v>
      </c>
      <c r="K45" s="33">
        <v>0</v>
      </c>
      <c r="L45" s="33">
        <v>0</v>
      </c>
      <c r="M45" s="29">
        <f t="shared" si="18"/>
        <v>1</v>
      </c>
      <c r="N45" s="35">
        <v>1.1</v>
      </c>
      <c r="O45" s="31">
        <v>0.5</v>
      </c>
      <c r="P45" s="37">
        <f t="shared" si="19"/>
        <v>22223.088649916</v>
      </c>
      <c r="Q45" s="39"/>
      <c r="AK45" s="32">
        <v>2498</v>
      </c>
      <c r="AL45" s="21">
        <v>3.02</v>
      </c>
      <c r="AM45" s="33">
        <v>1</v>
      </c>
      <c r="AN45" s="33">
        <v>0</v>
      </c>
      <c r="AO45" s="34">
        <f t="shared" si="12"/>
        <v>7543.96</v>
      </c>
      <c r="AP45" s="35">
        <v>1.91</v>
      </c>
      <c r="AQ45" s="33">
        <v>1.94</v>
      </c>
      <c r="AR45" s="33">
        <v>0.93</v>
      </c>
      <c r="AS45" s="25">
        <f t="shared" si="13"/>
        <v>2.8042</v>
      </c>
      <c r="AT45" s="36">
        <v>1</v>
      </c>
      <c r="AU45" s="33">
        <v>0</v>
      </c>
      <c r="AV45" s="33">
        <v>0</v>
      </c>
      <c r="AW45" s="29">
        <f t="shared" si="14"/>
        <v>1</v>
      </c>
      <c r="AX45" s="35">
        <v>1.1</v>
      </c>
      <c r="AY45" s="31">
        <v>0.5556</v>
      </c>
      <c r="AZ45" s="37">
        <f t="shared" si="15"/>
        <v>24694.2961077867</v>
      </c>
      <c r="BA45" s="39"/>
    </row>
    <row r="46" customHeight="1" spans="1:53">
      <c r="A46" s="32">
        <v>2498</v>
      </c>
      <c r="B46" s="21">
        <v>3.02</v>
      </c>
      <c r="C46" s="33">
        <v>1</v>
      </c>
      <c r="D46" s="33">
        <v>0</v>
      </c>
      <c r="E46" s="34">
        <f t="shared" si="16"/>
        <v>7543.96</v>
      </c>
      <c r="F46" s="35">
        <v>1.91</v>
      </c>
      <c r="G46" s="33">
        <v>1.94</v>
      </c>
      <c r="H46" s="33">
        <v>0.93</v>
      </c>
      <c r="I46" s="25">
        <f t="shared" si="17"/>
        <v>2.8042</v>
      </c>
      <c r="J46" s="36">
        <v>1</v>
      </c>
      <c r="K46" s="33">
        <v>0</v>
      </c>
      <c r="L46" s="33">
        <v>0</v>
      </c>
      <c r="M46" s="29">
        <f t="shared" si="18"/>
        <v>1</v>
      </c>
      <c r="N46" s="35">
        <v>1.1</v>
      </c>
      <c r="O46" s="31">
        <v>0.5</v>
      </c>
      <c r="P46" s="37">
        <f t="shared" si="19"/>
        <v>22223.088649916</v>
      </c>
      <c r="Q46" s="39"/>
      <c r="AK46" s="32">
        <v>2498</v>
      </c>
      <c r="AL46" s="21">
        <v>3.02</v>
      </c>
      <c r="AM46" s="33">
        <v>1</v>
      </c>
      <c r="AN46" s="33">
        <v>0</v>
      </c>
      <c r="AO46" s="34">
        <f t="shared" si="12"/>
        <v>7543.96</v>
      </c>
      <c r="AP46" s="35">
        <v>1.91</v>
      </c>
      <c r="AQ46" s="33">
        <v>1.94</v>
      </c>
      <c r="AR46" s="33">
        <v>0.93</v>
      </c>
      <c r="AS46" s="25">
        <f t="shared" si="13"/>
        <v>2.8042</v>
      </c>
      <c r="AT46" s="36">
        <v>1</v>
      </c>
      <c r="AU46" s="33">
        <v>0</v>
      </c>
      <c r="AV46" s="33">
        <v>0</v>
      </c>
      <c r="AW46" s="29">
        <f t="shared" si="14"/>
        <v>1</v>
      </c>
      <c r="AX46" s="35">
        <v>1.1</v>
      </c>
      <c r="AY46" s="31">
        <v>0.5556</v>
      </c>
      <c r="AZ46" s="37">
        <f t="shared" si="15"/>
        <v>24694.2961077867</v>
      </c>
      <c r="BA46" s="39"/>
    </row>
    <row r="47" customHeight="1" spans="1:53">
      <c r="A47" s="32">
        <v>2498</v>
      </c>
      <c r="B47" s="21">
        <v>3.02</v>
      </c>
      <c r="C47" s="33">
        <v>1</v>
      </c>
      <c r="D47" s="33">
        <v>0</v>
      </c>
      <c r="E47" s="34">
        <f t="shared" si="16"/>
        <v>7543.96</v>
      </c>
      <c r="F47" s="35">
        <v>1.91</v>
      </c>
      <c r="G47" s="33">
        <v>1.94</v>
      </c>
      <c r="H47" s="33">
        <v>0.93</v>
      </c>
      <c r="I47" s="25">
        <f t="shared" si="17"/>
        <v>2.8042</v>
      </c>
      <c r="J47" s="36">
        <v>1</v>
      </c>
      <c r="K47" s="33">
        <v>0</v>
      </c>
      <c r="L47" s="33">
        <v>0</v>
      </c>
      <c r="M47" s="29">
        <f t="shared" si="18"/>
        <v>1</v>
      </c>
      <c r="N47" s="35">
        <v>1.1</v>
      </c>
      <c r="O47" s="31">
        <v>0.5</v>
      </c>
      <c r="P47" s="37">
        <f t="shared" si="19"/>
        <v>22223.088649916</v>
      </c>
      <c r="Q47" s="39"/>
      <c r="AK47" s="32">
        <v>2498</v>
      </c>
      <c r="AL47" s="21">
        <v>3.02</v>
      </c>
      <c r="AM47" s="33">
        <v>1</v>
      </c>
      <c r="AN47" s="33">
        <v>0</v>
      </c>
      <c r="AO47" s="34">
        <f t="shared" si="12"/>
        <v>7543.96</v>
      </c>
      <c r="AP47" s="35">
        <v>1.91</v>
      </c>
      <c r="AQ47" s="33">
        <v>1.94</v>
      </c>
      <c r="AR47" s="33">
        <v>0.93</v>
      </c>
      <c r="AS47" s="25">
        <f t="shared" si="13"/>
        <v>2.8042</v>
      </c>
      <c r="AT47" s="36">
        <v>1</v>
      </c>
      <c r="AU47" s="33">
        <v>0</v>
      </c>
      <c r="AV47" s="33">
        <v>0</v>
      </c>
      <c r="AW47" s="29">
        <f t="shared" si="14"/>
        <v>1</v>
      </c>
      <c r="AX47" s="35">
        <v>1.1</v>
      </c>
      <c r="AY47" s="31">
        <v>0.5556</v>
      </c>
      <c r="AZ47" s="37">
        <f t="shared" si="15"/>
        <v>24694.2961077867</v>
      </c>
      <c r="BA47" s="39"/>
    </row>
    <row r="48" customHeight="1" spans="1:53">
      <c r="A48" s="32">
        <v>2498</v>
      </c>
      <c r="B48" s="21">
        <v>3.02</v>
      </c>
      <c r="C48" s="33">
        <v>1</v>
      </c>
      <c r="D48" s="33">
        <v>0</v>
      </c>
      <c r="E48" s="34">
        <f t="shared" si="16"/>
        <v>7543.96</v>
      </c>
      <c r="F48" s="35">
        <v>1.91</v>
      </c>
      <c r="G48" s="33">
        <v>1.94</v>
      </c>
      <c r="H48" s="33">
        <v>0.93</v>
      </c>
      <c r="I48" s="25">
        <f t="shared" si="17"/>
        <v>2.8042</v>
      </c>
      <c r="J48" s="36">
        <v>1</v>
      </c>
      <c r="K48" s="33">
        <v>0</v>
      </c>
      <c r="L48" s="33">
        <v>0</v>
      </c>
      <c r="M48" s="29">
        <f t="shared" si="18"/>
        <v>1</v>
      </c>
      <c r="N48" s="35">
        <v>1.1</v>
      </c>
      <c r="O48" s="31">
        <v>0.5</v>
      </c>
      <c r="P48" s="37">
        <f t="shared" si="19"/>
        <v>22223.088649916</v>
      </c>
      <c r="Q48" s="39"/>
      <c r="AK48" s="32">
        <v>2498</v>
      </c>
      <c r="AL48" s="21">
        <v>3.02</v>
      </c>
      <c r="AM48" s="33">
        <v>1</v>
      </c>
      <c r="AN48" s="33">
        <v>0</v>
      </c>
      <c r="AO48" s="34">
        <f t="shared" si="12"/>
        <v>7543.96</v>
      </c>
      <c r="AP48" s="35">
        <v>1.91</v>
      </c>
      <c r="AQ48" s="33">
        <v>1.94</v>
      </c>
      <c r="AR48" s="33">
        <v>0.93</v>
      </c>
      <c r="AS48" s="25">
        <f t="shared" si="13"/>
        <v>2.8042</v>
      </c>
      <c r="AT48" s="36">
        <v>1</v>
      </c>
      <c r="AU48" s="33">
        <v>0</v>
      </c>
      <c r="AV48" s="33">
        <v>0</v>
      </c>
      <c r="AW48" s="29">
        <f t="shared" si="14"/>
        <v>1</v>
      </c>
      <c r="AX48" s="35">
        <v>1.1</v>
      </c>
      <c r="AY48" s="31">
        <v>0.5556</v>
      </c>
      <c r="AZ48" s="37">
        <f t="shared" si="15"/>
        <v>24694.2961077867</v>
      </c>
      <c r="BA48" s="39"/>
    </row>
    <row r="49" customHeight="1" spans="1:53">
      <c r="A49" s="32">
        <v>2498</v>
      </c>
      <c r="B49" s="21">
        <v>3.02</v>
      </c>
      <c r="C49" s="33">
        <v>1</v>
      </c>
      <c r="D49" s="33">
        <v>0</v>
      </c>
      <c r="E49" s="34">
        <f t="shared" si="16"/>
        <v>7543.96</v>
      </c>
      <c r="F49" s="35">
        <v>1.91</v>
      </c>
      <c r="G49" s="33">
        <v>1.94</v>
      </c>
      <c r="H49" s="33">
        <v>0.93</v>
      </c>
      <c r="I49" s="25">
        <f t="shared" si="17"/>
        <v>2.8042</v>
      </c>
      <c r="J49" s="36">
        <v>1</v>
      </c>
      <c r="K49" s="33">
        <v>0</v>
      </c>
      <c r="L49" s="33">
        <v>0</v>
      </c>
      <c r="M49" s="29">
        <f t="shared" si="18"/>
        <v>1</v>
      </c>
      <c r="N49" s="35">
        <v>1.1</v>
      </c>
      <c r="O49" s="31">
        <v>0.5</v>
      </c>
      <c r="P49" s="37">
        <f t="shared" si="19"/>
        <v>22223.088649916</v>
      </c>
      <c r="Q49" s="39"/>
      <c r="AK49" s="32">
        <v>2498</v>
      </c>
      <c r="AL49" s="21">
        <v>3.02</v>
      </c>
      <c r="AM49" s="33">
        <v>1</v>
      </c>
      <c r="AN49" s="33">
        <v>0</v>
      </c>
      <c r="AO49" s="34">
        <f t="shared" si="12"/>
        <v>7543.96</v>
      </c>
      <c r="AP49" s="35">
        <v>1.91</v>
      </c>
      <c r="AQ49" s="33">
        <v>1.94</v>
      </c>
      <c r="AR49" s="33">
        <v>0.93</v>
      </c>
      <c r="AS49" s="25">
        <f t="shared" si="13"/>
        <v>2.8042</v>
      </c>
      <c r="AT49" s="36">
        <v>1</v>
      </c>
      <c r="AU49" s="33">
        <v>0</v>
      </c>
      <c r="AV49" s="33">
        <v>0</v>
      </c>
      <c r="AW49" s="29">
        <f t="shared" si="14"/>
        <v>1</v>
      </c>
      <c r="AX49" s="35">
        <v>1.1</v>
      </c>
      <c r="AY49" s="31">
        <v>0.5556</v>
      </c>
      <c r="AZ49" s="37">
        <f t="shared" si="15"/>
        <v>24694.2961077867</v>
      </c>
      <c r="BA49" s="39"/>
    </row>
    <row r="50" customHeight="1" spans="1:53">
      <c r="A50" s="32">
        <v>2498</v>
      </c>
      <c r="B50" s="21">
        <v>3.02</v>
      </c>
      <c r="C50" s="33">
        <v>1</v>
      </c>
      <c r="D50" s="33">
        <v>0</v>
      </c>
      <c r="E50" s="34">
        <f t="shared" si="16"/>
        <v>7543.96</v>
      </c>
      <c r="F50" s="35">
        <v>1.91</v>
      </c>
      <c r="G50" s="33">
        <v>1.94</v>
      </c>
      <c r="H50" s="33">
        <v>0.93</v>
      </c>
      <c r="I50" s="25">
        <f t="shared" si="17"/>
        <v>2.8042</v>
      </c>
      <c r="J50" s="36">
        <v>1</v>
      </c>
      <c r="K50" s="33">
        <v>0</v>
      </c>
      <c r="L50" s="33">
        <v>0</v>
      </c>
      <c r="M50" s="29">
        <f t="shared" si="18"/>
        <v>1</v>
      </c>
      <c r="N50" s="35">
        <v>1.1</v>
      </c>
      <c r="O50" s="31">
        <v>0.5</v>
      </c>
      <c r="P50" s="37">
        <f t="shared" si="19"/>
        <v>22223.088649916</v>
      </c>
      <c r="Q50" s="39"/>
      <c r="AK50" s="32">
        <v>2498</v>
      </c>
      <c r="AL50" s="21">
        <v>3.02</v>
      </c>
      <c r="AM50" s="33">
        <v>1</v>
      </c>
      <c r="AN50" s="33">
        <v>0</v>
      </c>
      <c r="AO50" s="34">
        <f t="shared" si="12"/>
        <v>7543.96</v>
      </c>
      <c r="AP50" s="35">
        <v>1.91</v>
      </c>
      <c r="AQ50" s="33">
        <v>1.94</v>
      </c>
      <c r="AR50" s="33">
        <v>0.93</v>
      </c>
      <c r="AS50" s="25">
        <f t="shared" si="13"/>
        <v>2.8042</v>
      </c>
      <c r="AT50" s="36">
        <v>1</v>
      </c>
      <c r="AU50" s="33">
        <v>0</v>
      </c>
      <c r="AV50" s="33">
        <v>0</v>
      </c>
      <c r="AW50" s="29">
        <f t="shared" si="14"/>
        <v>1</v>
      </c>
      <c r="AX50" s="35">
        <v>1.1</v>
      </c>
      <c r="AY50" s="31">
        <v>0.5556</v>
      </c>
      <c r="AZ50" s="37">
        <f t="shared" si="15"/>
        <v>24694.2961077867</v>
      </c>
      <c r="BA50" s="39"/>
    </row>
    <row r="51" customHeight="1" spans="1:53">
      <c r="A51" s="32">
        <v>2498</v>
      </c>
      <c r="B51" s="21">
        <v>3.02</v>
      </c>
      <c r="C51" s="33">
        <v>1</v>
      </c>
      <c r="D51" s="33">
        <v>0</v>
      </c>
      <c r="E51" s="34">
        <f t="shared" si="16"/>
        <v>7543.96</v>
      </c>
      <c r="F51" s="35">
        <v>1.91</v>
      </c>
      <c r="G51" s="33">
        <v>1.94</v>
      </c>
      <c r="H51" s="33">
        <v>0.93</v>
      </c>
      <c r="I51" s="25">
        <f t="shared" si="17"/>
        <v>2.8042</v>
      </c>
      <c r="J51" s="36">
        <v>1</v>
      </c>
      <c r="K51" s="33">
        <v>0</v>
      </c>
      <c r="L51" s="33">
        <v>0</v>
      </c>
      <c r="M51" s="29">
        <f t="shared" si="18"/>
        <v>1</v>
      </c>
      <c r="N51" s="35">
        <v>1.1</v>
      </c>
      <c r="O51" s="31">
        <v>0.5</v>
      </c>
      <c r="P51" s="37">
        <f t="shared" si="19"/>
        <v>22223.088649916</v>
      </c>
      <c r="Q51" s="39"/>
      <c r="AK51" s="32">
        <v>2498</v>
      </c>
      <c r="AL51" s="21">
        <v>3.02</v>
      </c>
      <c r="AM51" s="33">
        <v>1</v>
      </c>
      <c r="AN51" s="33">
        <v>0</v>
      </c>
      <c r="AO51" s="34">
        <f t="shared" si="12"/>
        <v>7543.96</v>
      </c>
      <c r="AP51" s="35">
        <v>1.91</v>
      </c>
      <c r="AQ51" s="33">
        <v>1.94</v>
      </c>
      <c r="AR51" s="33">
        <v>0.93</v>
      </c>
      <c r="AS51" s="25">
        <f t="shared" si="13"/>
        <v>2.8042</v>
      </c>
      <c r="AT51" s="36">
        <v>1</v>
      </c>
      <c r="AU51" s="33">
        <v>0</v>
      </c>
      <c r="AV51" s="33">
        <v>0</v>
      </c>
      <c r="AW51" s="29">
        <f t="shared" si="14"/>
        <v>1</v>
      </c>
      <c r="AX51" s="35">
        <v>1.1</v>
      </c>
      <c r="AY51" s="31">
        <v>0.5556</v>
      </c>
      <c r="AZ51" s="37">
        <f t="shared" si="15"/>
        <v>24694.2961077867</v>
      </c>
      <c r="BA51" s="39"/>
    </row>
    <row r="52" customHeight="1" spans="1:53">
      <c r="A52" s="32">
        <v>2498</v>
      </c>
      <c r="B52" s="21">
        <v>6</v>
      </c>
      <c r="C52" s="33">
        <v>1</v>
      </c>
      <c r="D52" s="33">
        <v>0</v>
      </c>
      <c r="E52" s="34">
        <f t="shared" si="16"/>
        <v>14988</v>
      </c>
      <c r="F52" s="35">
        <v>1.91</v>
      </c>
      <c r="G52" s="33">
        <v>1.94</v>
      </c>
      <c r="H52" s="33">
        <v>0.93</v>
      </c>
      <c r="I52" s="25">
        <f t="shared" si="17"/>
        <v>2.8042</v>
      </c>
      <c r="J52" s="36">
        <v>1</v>
      </c>
      <c r="K52" s="33">
        <v>0</v>
      </c>
      <c r="L52" s="33">
        <v>0</v>
      </c>
      <c r="M52" s="29">
        <f t="shared" si="18"/>
        <v>1</v>
      </c>
      <c r="N52" s="35">
        <v>1.1</v>
      </c>
      <c r="O52" s="31">
        <v>0.5</v>
      </c>
      <c r="P52" s="37">
        <f t="shared" si="19"/>
        <v>44151.8317548</v>
      </c>
      <c r="Q52" s="39"/>
      <c r="AK52" s="32">
        <v>2498</v>
      </c>
      <c r="AL52" s="21">
        <v>6</v>
      </c>
      <c r="AM52" s="33">
        <v>1</v>
      </c>
      <c r="AN52" s="33">
        <v>0</v>
      </c>
      <c r="AO52" s="34">
        <f t="shared" si="12"/>
        <v>14988</v>
      </c>
      <c r="AP52" s="35">
        <v>1.91</v>
      </c>
      <c r="AQ52" s="33">
        <v>1.94</v>
      </c>
      <c r="AR52" s="33">
        <v>0.93</v>
      </c>
      <c r="AS52" s="25">
        <f t="shared" si="13"/>
        <v>2.8042</v>
      </c>
      <c r="AT52" s="36">
        <v>1</v>
      </c>
      <c r="AU52" s="33">
        <v>0</v>
      </c>
      <c r="AV52" s="33">
        <v>0</v>
      </c>
      <c r="AW52" s="29">
        <f t="shared" si="14"/>
        <v>1</v>
      </c>
      <c r="AX52" s="35">
        <v>1.1</v>
      </c>
      <c r="AY52" s="31">
        <v>0.5556</v>
      </c>
      <c r="AZ52" s="37">
        <f t="shared" si="15"/>
        <v>49061.5154459338</v>
      </c>
      <c r="BA52" s="39"/>
    </row>
    <row r="53" customHeight="1" spans="1:53">
      <c r="A53" s="32">
        <v>2498</v>
      </c>
      <c r="B53" s="21">
        <v>6</v>
      </c>
      <c r="C53" s="33">
        <v>1</v>
      </c>
      <c r="D53" s="33">
        <v>0</v>
      </c>
      <c r="E53" s="34">
        <f t="shared" si="16"/>
        <v>14988</v>
      </c>
      <c r="F53" s="35">
        <v>1.91</v>
      </c>
      <c r="G53" s="33">
        <v>1.94</v>
      </c>
      <c r="H53" s="33">
        <v>0.93</v>
      </c>
      <c r="I53" s="25">
        <f t="shared" si="17"/>
        <v>2.8042</v>
      </c>
      <c r="J53" s="36">
        <v>1</v>
      </c>
      <c r="K53" s="33">
        <v>0</v>
      </c>
      <c r="L53" s="33">
        <v>0</v>
      </c>
      <c r="M53" s="29">
        <f t="shared" si="18"/>
        <v>1</v>
      </c>
      <c r="N53" s="35">
        <v>1.1</v>
      </c>
      <c r="O53" s="31">
        <v>0.5</v>
      </c>
      <c r="P53" s="37">
        <f t="shared" si="19"/>
        <v>44151.8317548</v>
      </c>
      <c r="Q53" s="39"/>
      <c r="AK53" s="32">
        <v>2498</v>
      </c>
      <c r="AL53" s="21">
        <v>6</v>
      </c>
      <c r="AM53" s="33">
        <v>1</v>
      </c>
      <c r="AN53" s="33">
        <v>0</v>
      </c>
      <c r="AO53" s="34">
        <f t="shared" si="12"/>
        <v>14988</v>
      </c>
      <c r="AP53" s="35">
        <v>1.91</v>
      </c>
      <c r="AQ53" s="33">
        <v>1.94</v>
      </c>
      <c r="AR53" s="33">
        <v>0.93</v>
      </c>
      <c r="AS53" s="25">
        <f t="shared" si="13"/>
        <v>2.8042</v>
      </c>
      <c r="AT53" s="36">
        <v>1</v>
      </c>
      <c r="AU53" s="33">
        <v>0</v>
      </c>
      <c r="AV53" s="33">
        <v>0</v>
      </c>
      <c r="AW53" s="29">
        <f t="shared" si="14"/>
        <v>1</v>
      </c>
      <c r="AX53" s="35">
        <v>1.1</v>
      </c>
      <c r="AY53" s="31">
        <v>0.5556</v>
      </c>
      <c r="AZ53" s="37">
        <f t="shared" si="15"/>
        <v>49061.5154459338</v>
      </c>
      <c r="BA53" s="39"/>
    </row>
    <row r="54" customHeight="1" spans="1:53">
      <c r="A54" s="32">
        <v>2498</v>
      </c>
      <c r="B54" s="21">
        <v>6</v>
      </c>
      <c r="C54" s="33">
        <v>1</v>
      </c>
      <c r="D54" s="33">
        <v>0</v>
      </c>
      <c r="E54" s="34">
        <f t="shared" si="16"/>
        <v>14988</v>
      </c>
      <c r="F54" s="35">
        <v>1.91</v>
      </c>
      <c r="G54" s="33">
        <v>1.94</v>
      </c>
      <c r="H54" s="33">
        <v>0.93</v>
      </c>
      <c r="I54" s="25">
        <f t="shared" si="17"/>
        <v>2.8042</v>
      </c>
      <c r="J54" s="36">
        <v>1</v>
      </c>
      <c r="K54" s="33">
        <v>0</v>
      </c>
      <c r="L54" s="33">
        <v>0</v>
      </c>
      <c r="M54" s="29">
        <f t="shared" si="18"/>
        <v>1</v>
      </c>
      <c r="N54" s="35">
        <v>1.1</v>
      </c>
      <c r="O54" s="31">
        <v>0.5</v>
      </c>
      <c r="P54" s="37">
        <f t="shared" si="19"/>
        <v>44151.8317548</v>
      </c>
      <c r="Q54" s="39"/>
      <c r="AK54" s="32">
        <v>2498</v>
      </c>
      <c r="AL54" s="21">
        <v>6</v>
      </c>
      <c r="AM54" s="33">
        <v>1</v>
      </c>
      <c r="AN54" s="33">
        <v>0</v>
      </c>
      <c r="AO54" s="34">
        <f t="shared" si="12"/>
        <v>14988</v>
      </c>
      <c r="AP54" s="35">
        <v>1.91</v>
      </c>
      <c r="AQ54" s="33">
        <v>1.94</v>
      </c>
      <c r="AR54" s="33">
        <v>0.93</v>
      </c>
      <c r="AS54" s="25">
        <f t="shared" si="13"/>
        <v>2.8042</v>
      </c>
      <c r="AT54" s="36">
        <v>1</v>
      </c>
      <c r="AU54" s="33">
        <v>0</v>
      </c>
      <c r="AV54" s="33">
        <v>0</v>
      </c>
      <c r="AW54" s="29">
        <f t="shared" si="14"/>
        <v>1</v>
      </c>
      <c r="AX54" s="35">
        <v>1.1</v>
      </c>
      <c r="AY54" s="31">
        <v>0.5556</v>
      </c>
      <c r="AZ54" s="37">
        <f t="shared" si="15"/>
        <v>49061.5154459338</v>
      </c>
      <c r="BA54" s="39"/>
    </row>
    <row r="55" customHeight="1" spans="1:53">
      <c r="A55" s="32">
        <v>2498</v>
      </c>
      <c r="B55" s="21">
        <v>6</v>
      </c>
      <c r="C55" s="33">
        <v>1</v>
      </c>
      <c r="D55" s="33">
        <v>0</v>
      </c>
      <c r="E55" s="34">
        <f t="shared" si="16"/>
        <v>14988</v>
      </c>
      <c r="F55" s="35">
        <v>1.91</v>
      </c>
      <c r="G55" s="33">
        <v>1.94</v>
      </c>
      <c r="H55" s="33">
        <v>0.93</v>
      </c>
      <c r="I55" s="25">
        <f t="shared" si="17"/>
        <v>2.8042</v>
      </c>
      <c r="J55" s="36">
        <v>1</v>
      </c>
      <c r="K55" s="33">
        <v>0</v>
      </c>
      <c r="L55" s="33">
        <v>0</v>
      </c>
      <c r="M55" s="29">
        <f t="shared" si="18"/>
        <v>1</v>
      </c>
      <c r="N55" s="35">
        <v>1.1</v>
      </c>
      <c r="O55" s="31">
        <v>0.5</v>
      </c>
      <c r="P55" s="37">
        <f t="shared" si="19"/>
        <v>44151.8317548</v>
      </c>
      <c r="Q55" s="39"/>
      <c r="AK55" s="32">
        <v>2498</v>
      </c>
      <c r="AL55" s="21">
        <v>6</v>
      </c>
      <c r="AM55" s="33">
        <v>1</v>
      </c>
      <c r="AN55" s="33">
        <v>0</v>
      </c>
      <c r="AO55" s="34">
        <f t="shared" si="12"/>
        <v>14988</v>
      </c>
      <c r="AP55" s="35">
        <v>1.91</v>
      </c>
      <c r="AQ55" s="33">
        <v>1.94</v>
      </c>
      <c r="AR55" s="33">
        <v>0.93</v>
      </c>
      <c r="AS55" s="25">
        <f t="shared" si="13"/>
        <v>2.8042</v>
      </c>
      <c r="AT55" s="36">
        <v>1</v>
      </c>
      <c r="AU55" s="33">
        <v>0</v>
      </c>
      <c r="AV55" s="33">
        <v>0</v>
      </c>
      <c r="AW55" s="29">
        <f t="shared" si="14"/>
        <v>1</v>
      </c>
      <c r="AX55" s="35">
        <v>1.1</v>
      </c>
      <c r="AY55" s="31">
        <v>0.5556</v>
      </c>
      <c r="AZ55" s="37">
        <f t="shared" si="15"/>
        <v>49061.5154459338</v>
      </c>
      <c r="BA55" s="39"/>
    </row>
    <row r="56" customHeight="1" spans="1:53">
      <c r="A56" s="32">
        <v>2498</v>
      </c>
      <c r="B56" s="21">
        <v>6</v>
      </c>
      <c r="C56" s="33">
        <v>1</v>
      </c>
      <c r="D56" s="33">
        <v>0</v>
      </c>
      <c r="E56" s="34">
        <f t="shared" si="16"/>
        <v>14988</v>
      </c>
      <c r="F56" s="35">
        <v>1.91</v>
      </c>
      <c r="G56" s="33">
        <v>1.94</v>
      </c>
      <c r="H56" s="33">
        <v>0.93</v>
      </c>
      <c r="I56" s="25">
        <f t="shared" si="17"/>
        <v>2.8042</v>
      </c>
      <c r="J56" s="36">
        <v>1</v>
      </c>
      <c r="K56" s="33">
        <v>0</v>
      </c>
      <c r="L56" s="33">
        <v>0</v>
      </c>
      <c r="M56" s="29">
        <f t="shared" si="18"/>
        <v>1</v>
      </c>
      <c r="N56" s="35">
        <v>1.1</v>
      </c>
      <c r="O56" s="31">
        <v>0.5</v>
      </c>
      <c r="P56" s="37">
        <f t="shared" si="19"/>
        <v>44151.8317548</v>
      </c>
      <c r="Q56" s="39"/>
      <c r="AK56" s="32">
        <v>2498</v>
      </c>
      <c r="AL56" s="21">
        <v>6</v>
      </c>
      <c r="AM56" s="33">
        <v>1</v>
      </c>
      <c r="AN56" s="33">
        <v>0</v>
      </c>
      <c r="AO56" s="34">
        <f t="shared" si="12"/>
        <v>14988</v>
      </c>
      <c r="AP56" s="35">
        <v>1.91</v>
      </c>
      <c r="AQ56" s="33">
        <v>1.94</v>
      </c>
      <c r="AR56" s="33">
        <v>0.93</v>
      </c>
      <c r="AS56" s="25">
        <f t="shared" si="13"/>
        <v>2.8042</v>
      </c>
      <c r="AT56" s="36">
        <v>1</v>
      </c>
      <c r="AU56" s="33">
        <v>0</v>
      </c>
      <c r="AV56" s="33">
        <v>0</v>
      </c>
      <c r="AW56" s="29">
        <f t="shared" si="14"/>
        <v>1</v>
      </c>
      <c r="AX56" s="35">
        <v>1.1</v>
      </c>
      <c r="AY56" s="31">
        <v>0.5556</v>
      </c>
      <c r="AZ56" s="37">
        <f t="shared" si="15"/>
        <v>49061.5154459338</v>
      </c>
      <c r="BA56" s="39"/>
    </row>
    <row r="57" customHeight="1" spans="1:53">
      <c r="A57" s="40" t="s">
        <v>64</v>
      </c>
      <c r="B57" s="41"/>
      <c r="C57" s="41"/>
      <c r="D57" s="41"/>
      <c r="E57" s="41"/>
      <c r="F57" s="41"/>
      <c r="G57" s="41"/>
      <c r="H57" s="42">
        <f>SUM(P38:P56)</f>
        <v>463976.882633942</v>
      </c>
      <c r="I57" s="43"/>
      <c r="J57" s="43"/>
      <c r="K57" s="43"/>
      <c r="L57" s="43"/>
      <c r="M57" s="43"/>
      <c r="N57" s="43"/>
      <c r="O57" s="43"/>
      <c r="P57" s="44"/>
      <c r="Q57" s="45"/>
      <c r="AK57" s="40" t="s">
        <v>64</v>
      </c>
      <c r="AL57" s="41"/>
      <c r="AM57" s="41"/>
      <c r="AN57" s="41"/>
      <c r="AO57" s="41"/>
      <c r="AP57" s="41"/>
      <c r="AQ57" s="41"/>
      <c r="AR57" s="42">
        <f>SUM(AZ38:AZ56)</f>
        <v>515571.111982836</v>
      </c>
      <c r="AS57" s="43"/>
      <c r="AT57" s="43"/>
      <c r="AU57" s="43"/>
      <c r="AV57" s="43"/>
      <c r="AW57" s="43"/>
      <c r="AX57" s="43"/>
      <c r="AY57" s="43"/>
      <c r="AZ57" s="44"/>
      <c r="BA57" s="45"/>
    </row>
    <row r="58" customHeight="1" spans="1:53">
      <c r="A58" s="46"/>
      <c r="B58" s="46"/>
      <c r="C58" s="46"/>
      <c r="D58" s="46"/>
      <c r="E58" s="46"/>
      <c r="F58" s="46"/>
      <c r="G58" s="46"/>
      <c r="H58" s="47"/>
      <c r="I58" s="48"/>
      <c r="J58" s="48"/>
      <c r="K58" s="48"/>
      <c r="L58" s="48"/>
      <c r="M58" s="48"/>
      <c r="N58" s="48"/>
      <c r="O58" s="48"/>
      <c r="P58" s="48"/>
      <c r="Q58" s="45"/>
      <c r="AK58" s="46"/>
      <c r="AL58" s="46"/>
      <c r="AM58" s="46"/>
      <c r="AN58" s="46"/>
      <c r="AO58" s="46"/>
      <c r="AP58" s="46"/>
      <c r="AQ58" s="46"/>
      <c r="AR58" s="47"/>
      <c r="AS58" s="48"/>
      <c r="AT58" s="48"/>
      <c r="AU58" s="48"/>
      <c r="AV58" s="48"/>
      <c r="AW58" s="48"/>
      <c r="AX58" s="48"/>
      <c r="AY58" s="48"/>
      <c r="AZ58" s="48"/>
      <c r="BA58" s="45"/>
    </row>
    <row r="59" customHeight="1" spans="1:53">
      <c r="A59" s="46"/>
      <c r="B59" s="46"/>
      <c r="C59" s="46"/>
      <c r="D59" s="46"/>
      <c r="E59" s="46"/>
      <c r="F59" s="46"/>
      <c r="G59" s="46"/>
      <c r="H59" s="49"/>
      <c r="I59" s="50"/>
      <c r="J59" s="50"/>
      <c r="K59" s="50"/>
      <c r="L59" s="50"/>
      <c r="M59" s="50"/>
      <c r="N59" s="50"/>
      <c r="O59" s="50"/>
      <c r="P59" s="50"/>
      <c r="Q59" s="51"/>
      <c r="AK59" s="46"/>
      <c r="AL59" s="46"/>
      <c r="AM59" s="46"/>
      <c r="AN59" s="46"/>
      <c r="AO59" s="46"/>
      <c r="AP59" s="46"/>
      <c r="AQ59" s="46"/>
      <c r="AR59" s="49"/>
      <c r="AS59" s="50"/>
      <c r="AT59" s="50"/>
      <c r="AU59" s="50"/>
      <c r="AV59" s="50"/>
      <c r="AW59" s="50"/>
      <c r="AX59" s="50"/>
      <c r="AY59" s="50"/>
      <c r="AZ59" s="50"/>
      <c r="BA59" s="51"/>
    </row>
    <row r="61" customHeight="1" spans="1:53">
      <c r="A61" s="2" t="s">
        <v>14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  <c r="Q61" s="5"/>
      <c r="S61" s="2" t="s">
        <v>14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4"/>
      <c r="AI61" s="5"/>
      <c r="AK61" s="2" t="s">
        <v>14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4"/>
      <c r="BA61" s="5"/>
    </row>
    <row r="62" customHeight="1" spans="1:53">
      <c r="A62" s="6" t="s">
        <v>15</v>
      </c>
      <c r="B62" s="7"/>
      <c r="C62" s="7"/>
      <c r="D62" s="7"/>
      <c r="E62" s="8"/>
      <c r="F62" s="9" t="s">
        <v>16</v>
      </c>
      <c r="G62" s="10"/>
      <c r="H62" s="10"/>
      <c r="I62" s="11"/>
      <c r="J62" s="12" t="s">
        <v>17</v>
      </c>
      <c r="K62" s="13"/>
      <c r="L62" s="14"/>
      <c r="M62" s="15"/>
      <c r="N62" s="16" t="s">
        <v>18</v>
      </c>
      <c r="O62" s="17"/>
      <c r="P62" s="18" t="s">
        <v>19</v>
      </c>
      <c r="Q62" s="19" t="s">
        <v>20</v>
      </c>
      <c r="S62" s="6" t="s">
        <v>15</v>
      </c>
      <c r="T62" s="7"/>
      <c r="U62" s="7"/>
      <c r="V62" s="7"/>
      <c r="W62" s="8"/>
      <c r="X62" s="9" t="s">
        <v>16</v>
      </c>
      <c r="Y62" s="10"/>
      <c r="Z62" s="10"/>
      <c r="AA62" s="11"/>
      <c r="AB62" s="12" t="s">
        <v>17</v>
      </c>
      <c r="AC62" s="13"/>
      <c r="AD62" s="14"/>
      <c r="AE62" s="15"/>
      <c r="AF62" s="16" t="s">
        <v>18</v>
      </c>
      <c r="AG62" s="17"/>
      <c r="AH62" s="18" t="s">
        <v>19</v>
      </c>
      <c r="AI62" s="19" t="s">
        <v>20</v>
      </c>
      <c r="AK62" s="6" t="s">
        <v>15</v>
      </c>
      <c r="AL62" s="7"/>
      <c r="AM62" s="7"/>
      <c r="AN62" s="7"/>
      <c r="AO62" s="8"/>
      <c r="AP62" s="9" t="s">
        <v>16</v>
      </c>
      <c r="AQ62" s="10"/>
      <c r="AR62" s="10"/>
      <c r="AS62" s="11"/>
      <c r="AT62" s="12" t="s">
        <v>17</v>
      </c>
      <c r="AU62" s="13"/>
      <c r="AV62" s="14"/>
      <c r="AW62" s="15"/>
      <c r="AX62" s="16" t="s">
        <v>18</v>
      </c>
      <c r="AY62" s="17"/>
      <c r="AZ62" s="18" t="s">
        <v>19</v>
      </c>
      <c r="BA62" s="19" t="s">
        <v>20</v>
      </c>
    </row>
    <row r="63" customHeight="1" spans="1:53">
      <c r="A63" s="20" t="s">
        <v>21</v>
      </c>
      <c r="B63" s="21" t="s">
        <v>22</v>
      </c>
      <c r="C63" s="21" t="s">
        <v>23</v>
      </c>
      <c r="D63" s="21" t="s">
        <v>24</v>
      </c>
      <c r="E63" s="22" t="s">
        <v>15</v>
      </c>
      <c r="F63" s="23" t="s">
        <v>25</v>
      </c>
      <c r="G63" s="24" t="s">
        <v>26</v>
      </c>
      <c r="H63" s="24" t="s">
        <v>27</v>
      </c>
      <c r="I63" s="25" t="s">
        <v>28</v>
      </c>
      <c r="J63" s="26" t="s">
        <v>29</v>
      </c>
      <c r="K63" s="27" t="s">
        <v>30</v>
      </c>
      <c r="L63" s="28" t="s">
        <v>31</v>
      </c>
      <c r="M63" s="29" t="s">
        <v>32</v>
      </c>
      <c r="N63" s="30" t="s">
        <v>33</v>
      </c>
      <c r="O63" s="31" t="s">
        <v>34</v>
      </c>
      <c r="P63" s="18"/>
      <c r="Q63" s="19"/>
      <c r="S63" s="20" t="s">
        <v>21</v>
      </c>
      <c r="T63" s="21" t="s">
        <v>22</v>
      </c>
      <c r="U63" s="21" t="s">
        <v>23</v>
      </c>
      <c r="V63" s="21" t="s">
        <v>24</v>
      </c>
      <c r="W63" s="22" t="s">
        <v>15</v>
      </c>
      <c r="X63" s="23" t="s">
        <v>25</v>
      </c>
      <c r="Y63" s="24" t="s">
        <v>26</v>
      </c>
      <c r="Z63" s="24" t="s">
        <v>27</v>
      </c>
      <c r="AA63" s="25" t="s">
        <v>28</v>
      </c>
      <c r="AB63" s="26" t="s">
        <v>29</v>
      </c>
      <c r="AC63" s="27" t="s">
        <v>30</v>
      </c>
      <c r="AD63" s="28" t="s">
        <v>31</v>
      </c>
      <c r="AE63" s="29" t="s">
        <v>32</v>
      </c>
      <c r="AF63" s="30" t="s">
        <v>33</v>
      </c>
      <c r="AG63" s="31" t="s">
        <v>34</v>
      </c>
      <c r="AH63" s="18"/>
      <c r="AI63" s="19"/>
      <c r="AK63" s="20" t="s">
        <v>21</v>
      </c>
      <c r="AL63" s="21" t="s">
        <v>22</v>
      </c>
      <c r="AM63" s="21" t="s">
        <v>23</v>
      </c>
      <c r="AN63" s="21" t="s">
        <v>24</v>
      </c>
      <c r="AO63" s="22" t="s">
        <v>15</v>
      </c>
      <c r="AP63" s="23" t="s">
        <v>25</v>
      </c>
      <c r="AQ63" s="24" t="s">
        <v>26</v>
      </c>
      <c r="AR63" s="24" t="s">
        <v>27</v>
      </c>
      <c r="AS63" s="25" t="s">
        <v>28</v>
      </c>
      <c r="AT63" s="26" t="s">
        <v>29</v>
      </c>
      <c r="AU63" s="27" t="s">
        <v>30</v>
      </c>
      <c r="AV63" s="28" t="s">
        <v>31</v>
      </c>
      <c r="AW63" s="29" t="s">
        <v>32</v>
      </c>
      <c r="AX63" s="30" t="s">
        <v>33</v>
      </c>
      <c r="AY63" s="31" t="s">
        <v>34</v>
      </c>
      <c r="AZ63" s="18"/>
      <c r="BA63" s="19"/>
    </row>
    <row r="64" customHeight="1" spans="1:53">
      <c r="A64" s="32">
        <v>4538</v>
      </c>
      <c r="B64" s="52">
        <v>13.77</v>
      </c>
      <c r="C64" s="33">
        <v>1</v>
      </c>
      <c r="D64" s="33">
        <v>0</v>
      </c>
      <c r="E64" s="22">
        <f t="shared" ref="E64:E70" si="20">A64*B64*C64+D64</f>
        <v>62488.26</v>
      </c>
      <c r="F64" s="36">
        <v>2.52</v>
      </c>
      <c r="G64" s="33">
        <v>1.83</v>
      </c>
      <c r="H64" s="33">
        <v>0.9</v>
      </c>
      <c r="I64" s="25">
        <f t="shared" ref="I64:I70" si="21">G64*H64+1</f>
        <v>2.647</v>
      </c>
      <c r="J64" s="36">
        <v>1</v>
      </c>
      <c r="K64" s="33">
        <v>0</v>
      </c>
      <c r="L64" s="53">
        <v>0</v>
      </c>
      <c r="M64" s="29">
        <f t="shared" ref="M64:M70" si="22">1+2.78*K64/(K64+1400)+L64</f>
        <v>1</v>
      </c>
      <c r="N64" s="36">
        <v>0.9</v>
      </c>
      <c r="O64" s="31">
        <v>0.5</v>
      </c>
      <c r="P64" s="37">
        <f t="shared" ref="P64:P70" si="23">E64*F64*I64*J64*(M64)*N64*O64</f>
        <v>187570.88506548</v>
      </c>
      <c r="Q64" s="38"/>
      <c r="S64" s="32">
        <v>5033</v>
      </c>
      <c r="T64" s="52">
        <v>13.77</v>
      </c>
      <c r="U64" s="33">
        <v>1</v>
      </c>
      <c r="V64" s="33">
        <v>0</v>
      </c>
      <c r="W64" s="22">
        <f t="shared" ref="W64:W70" si="24">S64*T64*U64+V64</f>
        <v>69304.41</v>
      </c>
      <c r="X64" s="36">
        <v>2.52</v>
      </c>
      <c r="Y64" s="33">
        <v>1.83</v>
      </c>
      <c r="Z64" s="33">
        <v>0.9</v>
      </c>
      <c r="AA64" s="25">
        <f t="shared" ref="AA64:AA70" si="25">Y64*Z64+1</f>
        <v>2.647</v>
      </c>
      <c r="AB64" s="36">
        <v>1</v>
      </c>
      <c r="AC64" s="33">
        <v>0</v>
      </c>
      <c r="AD64" s="53">
        <v>0</v>
      </c>
      <c r="AE64" s="29">
        <f t="shared" ref="AE64:AE70" si="26">1+2.78*AC64/(AC64+1400)+AD64</f>
        <v>1</v>
      </c>
      <c r="AF64" s="36">
        <v>0.9</v>
      </c>
      <c r="AG64" s="31">
        <v>0.5</v>
      </c>
      <c r="AH64" s="37">
        <f t="shared" ref="AH64:AH70" si="27">W64*X64*AA64*AB64*(AE64)*AF64*AG64</f>
        <v>208030.90888818</v>
      </c>
      <c r="AI64" s="38"/>
      <c r="AK64" s="32">
        <v>5549</v>
      </c>
      <c r="AL64" s="52">
        <v>14.97</v>
      </c>
      <c r="AM64" s="33">
        <v>1</v>
      </c>
      <c r="AN64" s="33">
        <v>0</v>
      </c>
      <c r="AO64" s="22">
        <f t="shared" ref="AO64:AO70" si="28">AK64*AL64*AM64+AN64</f>
        <v>83068.53</v>
      </c>
      <c r="AP64" s="36">
        <v>2.52</v>
      </c>
      <c r="AQ64" s="33">
        <v>1.83</v>
      </c>
      <c r="AR64" s="33">
        <v>0.9</v>
      </c>
      <c r="AS64" s="25">
        <f t="shared" ref="AS64:AS70" si="29">AQ64*AR64+1</f>
        <v>2.647</v>
      </c>
      <c r="AT64" s="36">
        <v>1</v>
      </c>
      <c r="AU64" s="33">
        <v>0</v>
      </c>
      <c r="AV64" s="53">
        <v>0</v>
      </c>
      <c r="AW64" s="29">
        <f t="shared" ref="AW64:AW70" si="30">1+2.78*AU64/(AU64+1400)+AV64</f>
        <v>1</v>
      </c>
      <c r="AX64" s="36">
        <v>0.9</v>
      </c>
      <c r="AY64" s="31">
        <v>0.5</v>
      </c>
      <c r="AZ64" s="37">
        <f t="shared" ref="AZ64:AZ70" si="31">AO64*AP64*AS64*AT64*(AW64)*AX64*AY64</f>
        <v>249346.64036394</v>
      </c>
      <c r="BA64" s="38"/>
    </row>
    <row r="65" customHeight="1" spans="1:53">
      <c r="A65" s="32">
        <v>3123</v>
      </c>
      <c r="B65" s="52">
        <v>2.3</v>
      </c>
      <c r="C65" s="33">
        <v>1</v>
      </c>
      <c r="D65" s="33">
        <v>0</v>
      </c>
      <c r="E65" s="22">
        <f t="shared" si="20"/>
        <v>7182.9</v>
      </c>
      <c r="F65" s="36">
        <v>2.32</v>
      </c>
      <c r="G65" s="33">
        <v>1.83</v>
      </c>
      <c r="H65" s="33">
        <v>0.9</v>
      </c>
      <c r="I65" s="25">
        <f t="shared" si="21"/>
        <v>2.647</v>
      </c>
      <c r="J65" s="36">
        <v>1</v>
      </c>
      <c r="K65" s="33">
        <v>0</v>
      </c>
      <c r="L65" s="53">
        <v>0</v>
      </c>
      <c r="M65" s="29">
        <f t="shared" si="22"/>
        <v>1</v>
      </c>
      <c r="N65" s="36">
        <v>0.9</v>
      </c>
      <c r="O65" s="31">
        <v>0.5</v>
      </c>
      <c r="P65" s="37">
        <f t="shared" si="23"/>
        <v>19849.7142972</v>
      </c>
      <c r="Q65" s="39"/>
      <c r="S65" s="32">
        <v>3563</v>
      </c>
      <c r="T65" s="52">
        <v>2.3</v>
      </c>
      <c r="U65" s="33">
        <v>1</v>
      </c>
      <c r="V65" s="33">
        <v>0</v>
      </c>
      <c r="W65" s="22">
        <f t="shared" si="24"/>
        <v>8194.9</v>
      </c>
      <c r="X65" s="36">
        <v>2.32</v>
      </c>
      <c r="Y65" s="33">
        <v>1.83</v>
      </c>
      <c r="Z65" s="33">
        <v>0.9</v>
      </c>
      <c r="AA65" s="25">
        <f t="shared" si="25"/>
        <v>2.647</v>
      </c>
      <c r="AB65" s="36">
        <v>1</v>
      </c>
      <c r="AC65" s="33">
        <v>0</v>
      </c>
      <c r="AD65" s="53">
        <v>0</v>
      </c>
      <c r="AE65" s="29">
        <f t="shared" si="26"/>
        <v>1</v>
      </c>
      <c r="AF65" s="36">
        <v>0.9</v>
      </c>
      <c r="AG65" s="31">
        <v>0.5</v>
      </c>
      <c r="AH65" s="37">
        <f t="shared" si="27"/>
        <v>22646.3439132</v>
      </c>
      <c r="AI65" s="39"/>
      <c r="AK65" s="32">
        <v>4154</v>
      </c>
      <c r="AL65" s="52">
        <v>2.3</v>
      </c>
      <c r="AM65" s="33">
        <v>1</v>
      </c>
      <c r="AN65" s="33">
        <v>0</v>
      </c>
      <c r="AO65" s="22">
        <f t="shared" si="28"/>
        <v>9554.2</v>
      </c>
      <c r="AP65" s="36">
        <v>2.32</v>
      </c>
      <c r="AQ65" s="33">
        <v>1.83</v>
      </c>
      <c r="AR65" s="33">
        <v>0.9</v>
      </c>
      <c r="AS65" s="25">
        <f t="shared" si="29"/>
        <v>2.647</v>
      </c>
      <c r="AT65" s="36">
        <v>1</v>
      </c>
      <c r="AU65" s="33">
        <v>0</v>
      </c>
      <c r="AV65" s="53">
        <v>0</v>
      </c>
      <c r="AW65" s="29">
        <f t="shared" si="30"/>
        <v>1</v>
      </c>
      <c r="AX65" s="36">
        <v>0.9</v>
      </c>
      <c r="AY65" s="31">
        <v>0.5556</v>
      </c>
      <c r="AZ65" s="37">
        <f t="shared" si="31"/>
        <v>29338.7090929747</v>
      </c>
      <c r="BA65" s="39"/>
    </row>
    <row r="66" customHeight="1" spans="1:53">
      <c r="A66" s="32">
        <v>3123</v>
      </c>
      <c r="B66" s="52">
        <v>2.3</v>
      </c>
      <c r="C66" s="33">
        <v>1</v>
      </c>
      <c r="D66" s="33">
        <v>0</v>
      </c>
      <c r="E66" s="22">
        <f t="shared" si="20"/>
        <v>7182.9</v>
      </c>
      <c r="F66" s="36">
        <v>2.32</v>
      </c>
      <c r="G66" s="33">
        <v>1.83</v>
      </c>
      <c r="H66" s="33">
        <v>0.9</v>
      </c>
      <c r="I66" s="25">
        <f t="shared" si="21"/>
        <v>2.647</v>
      </c>
      <c r="J66" s="36">
        <v>1</v>
      </c>
      <c r="K66" s="33">
        <v>0</v>
      </c>
      <c r="L66" s="53">
        <v>0</v>
      </c>
      <c r="M66" s="29">
        <f t="shared" si="22"/>
        <v>1</v>
      </c>
      <c r="N66" s="36">
        <v>0.9</v>
      </c>
      <c r="O66" s="31">
        <v>0.5</v>
      </c>
      <c r="P66" s="37">
        <f t="shared" si="23"/>
        <v>19849.7142972</v>
      </c>
      <c r="Q66" s="39"/>
      <c r="S66" s="32">
        <v>3563</v>
      </c>
      <c r="T66" s="52">
        <v>2.3</v>
      </c>
      <c r="U66" s="33">
        <v>1</v>
      </c>
      <c r="V66" s="33">
        <v>0</v>
      </c>
      <c r="W66" s="22">
        <f t="shared" si="24"/>
        <v>8194.9</v>
      </c>
      <c r="X66" s="36">
        <v>2.32</v>
      </c>
      <c r="Y66" s="33">
        <v>1.83</v>
      </c>
      <c r="Z66" s="33">
        <v>0.9</v>
      </c>
      <c r="AA66" s="25">
        <f t="shared" si="25"/>
        <v>2.647</v>
      </c>
      <c r="AB66" s="36">
        <v>1</v>
      </c>
      <c r="AC66" s="33">
        <v>0</v>
      </c>
      <c r="AD66" s="53">
        <v>0</v>
      </c>
      <c r="AE66" s="29">
        <f t="shared" si="26"/>
        <v>1</v>
      </c>
      <c r="AF66" s="36">
        <v>0.9</v>
      </c>
      <c r="AG66" s="31">
        <v>0.5</v>
      </c>
      <c r="AH66" s="37">
        <f t="shared" si="27"/>
        <v>22646.3439132</v>
      </c>
      <c r="AI66" s="39"/>
      <c r="AK66" s="32">
        <v>4154</v>
      </c>
      <c r="AL66" s="52">
        <v>2.3</v>
      </c>
      <c r="AM66" s="33">
        <v>1</v>
      </c>
      <c r="AN66" s="33">
        <v>0</v>
      </c>
      <c r="AO66" s="22">
        <f t="shared" si="28"/>
        <v>9554.2</v>
      </c>
      <c r="AP66" s="36">
        <v>2.32</v>
      </c>
      <c r="AQ66" s="33">
        <v>1.83</v>
      </c>
      <c r="AR66" s="33">
        <v>0.9</v>
      </c>
      <c r="AS66" s="25">
        <f t="shared" si="29"/>
        <v>2.647</v>
      </c>
      <c r="AT66" s="36">
        <v>1</v>
      </c>
      <c r="AU66" s="33">
        <v>0</v>
      </c>
      <c r="AV66" s="53">
        <v>0</v>
      </c>
      <c r="AW66" s="29">
        <f t="shared" si="30"/>
        <v>1</v>
      </c>
      <c r="AX66" s="36">
        <v>0.9</v>
      </c>
      <c r="AY66" s="31">
        <v>0.5556</v>
      </c>
      <c r="AZ66" s="37">
        <f t="shared" si="31"/>
        <v>29338.7090929747</v>
      </c>
      <c r="BA66" s="39"/>
    </row>
    <row r="67" customHeight="1" spans="1:53">
      <c r="A67" s="32">
        <v>3123</v>
      </c>
      <c r="B67" s="52">
        <v>2.3</v>
      </c>
      <c r="C67" s="33">
        <v>1</v>
      </c>
      <c r="D67" s="33">
        <v>0</v>
      </c>
      <c r="E67" s="22">
        <f t="shared" si="20"/>
        <v>7182.9</v>
      </c>
      <c r="F67" s="36">
        <v>2.32</v>
      </c>
      <c r="G67" s="33">
        <v>1.83</v>
      </c>
      <c r="H67" s="33">
        <v>0.9</v>
      </c>
      <c r="I67" s="25">
        <f t="shared" si="21"/>
        <v>2.647</v>
      </c>
      <c r="J67" s="36">
        <v>1</v>
      </c>
      <c r="K67" s="33">
        <v>0</v>
      </c>
      <c r="L67" s="53">
        <v>0</v>
      </c>
      <c r="M67" s="29">
        <f t="shared" si="22"/>
        <v>1</v>
      </c>
      <c r="N67" s="36">
        <v>0.9</v>
      </c>
      <c r="O67" s="31">
        <v>0.5</v>
      </c>
      <c r="P67" s="37">
        <f t="shared" si="23"/>
        <v>19849.7142972</v>
      </c>
      <c r="Q67" s="39"/>
      <c r="S67" s="32">
        <v>3563</v>
      </c>
      <c r="T67" s="52">
        <v>2.3</v>
      </c>
      <c r="U67" s="33">
        <v>1</v>
      </c>
      <c r="V67" s="33">
        <v>0</v>
      </c>
      <c r="W67" s="22">
        <f t="shared" si="24"/>
        <v>8194.9</v>
      </c>
      <c r="X67" s="36">
        <v>2.32</v>
      </c>
      <c r="Y67" s="33">
        <v>1.83</v>
      </c>
      <c r="Z67" s="33">
        <v>0.9</v>
      </c>
      <c r="AA67" s="25">
        <f t="shared" si="25"/>
        <v>2.647</v>
      </c>
      <c r="AB67" s="36">
        <v>1</v>
      </c>
      <c r="AC67" s="33">
        <v>0</v>
      </c>
      <c r="AD67" s="53">
        <v>0</v>
      </c>
      <c r="AE67" s="29">
        <f t="shared" si="26"/>
        <v>1</v>
      </c>
      <c r="AF67" s="36">
        <v>0.9</v>
      </c>
      <c r="AG67" s="31">
        <v>0.5</v>
      </c>
      <c r="AH67" s="37">
        <f t="shared" si="27"/>
        <v>22646.3439132</v>
      </c>
      <c r="AI67" s="39"/>
      <c r="AK67" s="32">
        <v>4154</v>
      </c>
      <c r="AL67" s="52">
        <v>2.3</v>
      </c>
      <c r="AM67" s="33">
        <v>1</v>
      </c>
      <c r="AN67" s="33">
        <v>0</v>
      </c>
      <c r="AO67" s="22">
        <f t="shared" si="28"/>
        <v>9554.2</v>
      </c>
      <c r="AP67" s="36">
        <v>2.32</v>
      </c>
      <c r="AQ67" s="33">
        <v>1.83</v>
      </c>
      <c r="AR67" s="33">
        <v>0.9</v>
      </c>
      <c r="AS67" s="25">
        <f t="shared" si="29"/>
        <v>2.647</v>
      </c>
      <c r="AT67" s="36">
        <v>1</v>
      </c>
      <c r="AU67" s="33">
        <v>0</v>
      </c>
      <c r="AV67" s="53">
        <v>0</v>
      </c>
      <c r="AW67" s="29">
        <f t="shared" si="30"/>
        <v>1</v>
      </c>
      <c r="AX67" s="36">
        <v>0.9</v>
      </c>
      <c r="AY67" s="31">
        <v>0.5556</v>
      </c>
      <c r="AZ67" s="37">
        <f t="shared" si="31"/>
        <v>29338.7090929747</v>
      </c>
      <c r="BA67" s="39"/>
    </row>
    <row r="68" customHeight="1" spans="1:53">
      <c r="A68" s="32">
        <v>3123</v>
      </c>
      <c r="B68" s="52">
        <v>2.3</v>
      </c>
      <c r="C68" s="33">
        <v>1</v>
      </c>
      <c r="D68" s="33">
        <v>0</v>
      </c>
      <c r="E68" s="22">
        <f t="shared" si="20"/>
        <v>7182.9</v>
      </c>
      <c r="F68" s="36">
        <v>2.32</v>
      </c>
      <c r="G68" s="33">
        <v>1.83</v>
      </c>
      <c r="H68" s="33">
        <v>0.9</v>
      </c>
      <c r="I68" s="25">
        <f t="shared" si="21"/>
        <v>2.647</v>
      </c>
      <c r="J68" s="36">
        <v>1</v>
      </c>
      <c r="K68" s="33">
        <v>0</v>
      </c>
      <c r="L68" s="53">
        <v>0</v>
      </c>
      <c r="M68" s="29">
        <f t="shared" si="22"/>
        <v>1</v>
      </c>
      <c r="N68" s="36">
        <v>0.9</v>
      </c>
      <c r="O68" s="31">
        <v>0.5</v>
      </c>
      <c r="P68" s="37">
        <f t="shared" si="23"/>
        <v>19849.7142972</v>
      </c>
      <c r="Q68" s="39"/>
      <c r="S68" s="32">
        <v>3563</v>
      </c>
      <c r="T68" s="52">
        <v>2.3</v>
      </c>
      <c r="U68" s="33">
        <v>1</v>
      </c>
      <c r="V68" s="33">
        <v>0</v>
      </c>
      <c r="W68" s="22">
        <f t="shared" si="24"/>
        <v>8194.9</v>
      </c>
      <c r="X68" s="36">
        <v>2.32</v>
      </c>
      <c r="Y68" s="33">
        <v>1.83</v>
      </c>
      <c r="Z68" s="33">
        <v>0.9</v>
      </c>
      <c r="AA68" s="25">
        <f t="shared" si="25"/>
        <v>2.647</v>
      </c>
      <c r="AB68" s="36">
        <v>1</v>
      </c>
      <c r="AC68" s="33">
        <v>0</v>
      </c>
      <c r="AD68" s="53">
        <v>0</v>
      </c>
      <c r="AE68" s="29">
        <f t="shared" si="26"/>
        <v>1</v>
      </c>
      <c r="AF68" s="36">
        <v>0.9</v>
      </c>
      <c r="AG68" s="31">
        <v>0.5</v>
      </c>
      <c r="AH68" s="37">
        <f t="shared" si="27"/>
        <v>22646.3439132</v>
      </c>
      <c r="AI68" s="39"/>
      <c r="AK68" s="32">
        <v>4154</v>
      </c>
      <c r="AL68" s="52">
        <v>2.3</v>
      </c>
      <c r="AM68" s="33">
        <v>1</v>
      </c>
      <c r="AN68" s="33">
        <v>0</v>
      </c>
      <c r="AO68" s="22">
        <f t="shared" si="28"/>
        <v>9554.2</v>
      </c>
      <c r="AP68" s="36">
        <v>2.32</v>
      </c>
      <c r="AQ68" s="33">
        <v>1.83</v>
      </c>
      <c r="AR68" s="33">
        <v>0.9</v>
      </c>
      <c r="AS68" s="25">
        <f t="shared" si="29"/>
        <v>2.647</v>
      </c>
      <c r="AT68" s="36">
        <v>1</v>
      </c>
      <c r="AU68" s="33">
        <v>0</v>
      </c>
      <c r="AV68" s="53">
        <v>0</v>
      </c>
      <c r="AW68" s="29">
        <f t="shared" si="30"/>
        <v>1</v>
      </c>
      <c r="AX68" s="36">
        <v>0.9</v>
      </c>
      <c r="AY68" s="31">
        <v>0.5556</v>
      </c>
      <c r="AZ68" s="37">
        <f t="shared" si="31"/>
        <v>29338.7090929747</v>
      </c>
      <c r="BA68" s="39"/>
    </row>
    <row r="69" customHeight="1" spans="1:53">
      <c r="A69" s="32">
        <v>3123</v>
      </c>
      <c r="B69" s="52">
        <v>2.3</v>
      </c>
      <c r="C69" s="33">
        <v>1</v>
      </c>
      <c r="D69" s="33">
        <v>0</v>
      </c>
      <c r="E69" s="22">
        <f t="shared" si="20"/>
        <v>7182.9</v>
      </c>
      <c r="F69" s="36">
        <v>2.32</v>
      </c>
      <c r="G69" s="33">
        <v>1.83</v>
      </c>
      <c r="H69" s="33">
        <v>0.9</v>
      </c>
      <c r="I69" s="25">
        <f t="shared" si="21"/>
        <v>2.647</v>
      </c>
      <c r="J69" s="36">
        <v>1</v>
      </c>
      <c r="K69" s="33">
        <v>0</v>
      </c>
      <c r="L69" s="53">
        <v>0</v>
      </c>
      <c r="M69" s="29">
        <f t="shared" si="22"/>
        <v>1</v>
      </c>
      <c r="N69" s="36">
        <v>0.9</v>
      </c>
      <c r="O69" s="31">
        <v>0.5</v>
      </c>
      <c r="P69" s="37">
        <f t="shared" si="23"/>
        <v>19849.7142972</v>
      </c>
      <c r="Q69" s="39"/>
      <c r="S69" s="32">
        <v>3563</v>
      </c>
      <c r="T69" s="52">
        <v>2.3</v>
      </c>
      <c r="U69" s="33">
        <v>1</v>
      </c>
      <c r="V69" s="33">
        <v>0</v>
      </c>
      <c r="W69" s="22">
        <f t="shared" si="24"/>
        <v>8194.9</v>
      </c>
      <c r="X69" s="36">
        <v>2.32</v>
      </c>
      <c r="Y69" s="33">
        <v>1.83</v>
      </c>
      <c r="Z69" s="33">
        <v>0.9</v>
      </c>
      <c r="AA69" s="25">
        <f t="shared" si="25"/>
        <v>2.647</v>
      </c>
      <c r="AB69" s="36">
        <v>1</v>
      </c>
      <c r="AC69" s="33">
        <v>0</v>
      </c>
      <c r="AD69" s="53">
        <v>0</v>
      </c>
      <c r="AE69" s="29">
        <f t="shared" si="26"/>
        <v>1</v>
      </c>
      <c r="AF69" s="36">
        <v>0.9</v>
      </c>
      <c r="AG69" s="31">
        <v>0.5</v>
      </c>
      <c r="AH69" s="37">
        <f t="shared" si="27"/>
        <v>22646.3439132</v>
      </c>
      <c r="AI69" s="39"/>
      <c r="AK69" s="32">
        <v>4154</v>
      </c>
      <c r="AL69" s="52">
        <v>2.3</v>
      </c>
      <c r="AM69" s="33">
        <v>1</v>
      </c>
      <c r="AN69" s="33">
        <v>0</v>
      </c>
      <c r="AO69" s="22">
        <f t="shared" si="28"/>
        <v>9554.2</v>
      </c>
      <c r="AP69" s="36">
        <v>2.32</v>
      </c>
      <c r="AQ69" s="33">
        <v>1.83</v>
      </c>
      <c r="AR69" s="33">
        <v>0.9</v>
      </c>
      <c r="AS69" s="25">
        <f t="shared" si="29"/>
        <v>2.647</v>
      </c>
      <c r="AT69" s="36">
        <v>1</v>
      </c>
      <c r="AU69" s="33">
        <v>0</v>
      </c>
      <c r="AV69" s="53">
        <v>0</v>
      </c>
      <c r="AW69" s="29">
        <f t="shared" si="30"/>
        <v>1</v>
      </c>
      <c r="AX69" s="36">
        <v>0.9</v>
      </c>
      <c r="AY69" s="31">
        <v>0.5556</v>
      </c>
      <c r="AZ69" s="37">
        <f t="shared" si="31"/>
        <v>29338.7090929747</v>
      </c>
      <c r="BA69" s="39"/>
    </row>
    <row r="70" customHeight="1" spans="1:53">
      <c r="A70" s="32">
        <v>3123</v>
      </c>
      <c r="B70" s="52">
        <v>2.3</v>
      </c>
      <c r="C70" s="33">
        <v>1</v>
      </c>
      <c r="D70" s="33">
        <v>0</v>
      </c>
      <c r="E70" s="22">
        <f t="shared" si="20"/>
        <v>7182.9</v>
      </c>
      <c r="F70" s="36">
        <v>2.32</v>
      </c>
      <c r="G70" s="33">
        <v>1.83</v>
      </c>
      <c r="H70" s="33">
        <v>0.9</v>
      </c>
      <c r="I70" s="25">
        <f t="shared" si="21"/>
        <v>2.647</v>
      </c>
      <c r="J70" s="36">
        <v>1</v>
      </c>
      <c r="K70" s="33">
        <v>0</v>
      </c>
      <c r="L70" s="53">
        <v>0</v>
      </c>
      <c r="M70" s="29">
        <f t="shared" si="22"/>
        <v>1</v>
      </c>
      <c r="N70" s="36">
        <v>0.9</v>
      </c>
      <c r="O70" s="31">
        <v>0.5</v>
      </c>
      <c r="P70" s="37">
        <f t="shared" si="23"/>
        <v>19849.7142972</v>
      </c>
      <c r="Q70" s="39"/>
      <c r="S70" s="32">
        <v>3563</v>
      </c>
      <c r="T70" s="52">
        <v>2.3</v>
      </c>
      <c r="U70" s="33">
        <v>1</v>
      </c>
      <c r="V70" s="33">
        <v>0</v>
      </c>
      <c r="W70" s="22">
        <f t="shared" si="24"/>
        <v>8194.9</v>
      </c>
      <c r="X70" s="36">
        <v>2.32</v>
      </c>
      <c r="Y70" s="33">
        <v>1.83</v>
      </c>
      <c r="Z70" s="33">
        <v>0.9</v>
      </c>
      <c r="AA70" s="25">
        <f t="shared" si="25"/>
        <v>2.647</v>
      </c>
      <c r="AB70" s="36">
        <v>1</v>
      </c>
      <c r="AC70" s="33">
        <v>0</v>
      </c>
      <c r="AD70" s="53">
        <v>0</v>
      </c>
      <c r="AE70" s="29">
        <f t="shared" si="26"/>
        <v>1</v>
      </c>
      <c r="AF70" s="36">
        <v>0.9</v>
      </c>
      <c r="AG70" s="31">
        <v>0.5</v>
      </c>
      <c r="AH70" s="37">
        <f t="shared" si="27"/>
        <v>22646.3439132</v>
      </c>
      <c r="AI70" s="39"/>
      <c r="AK70" s="32">
        <v>4154</v>
      </c>
      <c r="AL70" s="52">
        <v>2.3</v>
      </c>
      <c r="AM70" s="33">
        <v>1</v>
      </c>
      <c r="AN70" s="33">
        <v>0</v>
      </c>
      <c r="AO70" s="22">
        <f t="shared" si="28"/>
        <v>9554.2</v>
      </c>
      <c r="AP70" s="36">
        <v>2.32</v>
      </c>
      <c r="AQ70" s="33">
        <v>1.83</v>
      </c>
      <c r="AR70" s="33">
        <v>0.9</v>
      </c>
      <c r="AS70" s="25">
        <f t="shared" si="29"/>
        <v>2.647</v>
      </c>
      <c r="AT70" s="36">
        <v>1</v>
      </c>
      <c r="AU70" s="33">
        <v>0</v>
      </c>
      <c r="AV70" s="53">
        <v>0</v>
      </c>
      <c r="AW70" s="29">
        <f t="shared" si="30"/>
        <v>1</v>
      </c>
      <c r="AX70" s="36">
        <v>0.9</v>
      </c>
      <c r="AY70" s="31">
        <v>0.5556</v>
      </c>
      <c r="AZ70" s="37">
        <f t="shared" si="31"/>
        <v>29338.7090929747</v>
      </c>
      <c r="BA70" s="39"/>
    </row>
    <row r="71" customHeight="1" spans="1:53">
      <c r="A71" s="40" t="s">
        <v>65</v>
      </c>
      <c r="B71" s="41"/>
      <c r="C71" s="41"/>
      <c r="D71" s="41"/>
      <c r="E71" s="41"/>
      <c r="F71" s="41"/>
      <c r="G71" s="41"/>
      <c r="H71" s="42">
        <f>SUM(P64:P70)</f>
        <v>306669.17084868</v>
      </c>
      <c r="I71" s="43"/>
      <c r="J71" s="43"/>
      <c r="K71" s="43"/>
      <c r="L71" s="43"/>
      <c r="M71" s="43"/>
      <c r="N71" s="43"/>
      <c r="O71" s="43"/>
      <c r="P71" s="44"/>
      <c r="Q71" s="45"/>
      <c r="S71" s="40" t="s">
        <v>66</v>
      </c>
      <c r="T71" s="41"/>
      <c r="U71" s="41"/>
      <c r="V71" s="41"/>
      <c r="W71" s="41"/>
      <c r="X71" s="41"/>
      <c r="Y71" s="41"/>
      <c r="Z71" s="42">
        <f>SUM(AH64:AH70)</f>
        <v>343908.97236738</v>
      </c>
      <c r="AA71" s="43"/>
      <c r="AB71" s="43"/>
      <c r="AC71" s="43"/>
      <c r="AD71" s="43"/>
      <c r="AE71" s="43"/>
      <c r="AF71" s="43"/>
      <c r="AG71" s="43"/>
      <c r="AH71" s="44"/>
      <c r="AI71" s="45"/>
      <c r="AK71" s="40" t="s">
        <v>67</v>
      </c>
      <c r="AL71" s="41"/>
      <c r="AM71" s="41"/>
      <c r="AN71" s="41"/>
      <c r="AO71" s="41"/>
      <c r="AP71" s="41"/>
      <c r="AQ71" s="41"/>
      <c r="AR71" s="42">
        <f>SUM(AZ64:AZ70)</f>
        <v>425378.894921788</v>
      </c>
      <c r="AS71" s="43"/>
      <c r="AT71" s="43"/>
      <c r="AU71" s="43"/>
      <c r="AV71" s="43"/>
      <c r="AW71" s="43"/>
      <c r="AX71" s="43"/>
      <c r="AY71" s="43"/>
      <c r="AZ71" s="44"/>
      <c r="BA71" s="45"/>
    </row>
    <row r="72" customHeight="1" spans="1:53">
      <c r="A72" s="46"/>
      <c r="B72" s="46"/>
      <c r="C72" s="46"/>
      <c r="D72" s="46"/>
      <c r="E72" s="46"/>
      <c r="F72" s="46"/>
      <c r="G72" s="46"/>
      <c r="H72" s="47"/>
      <c r="I72" s="48"/>
      <c r="J72" s="48"/>
      <c r="K72" s="48"/>
      <c r="L72" s="48"/>
      <c r="M72" s="48"/>
      <c r="N72" s="48"/>
      <c r="O72" s="48"/>
      <c r="P72" s="48"/>
      <c r="Q72" s="45"/>
      <c r="S72" s="46"/>
      <c r="T72" s="46"/>
      <c r="U72" s="46"/>
      <c r="V72" s="46"/>
      <c r="W72" s="46"/>
      <c r="X72" s="46"/>
      <c r="Y72" s="46"/>
      <c r="Z72" s="47"/>
      <c r="AA72" s="48"/>
      <c r="AB72" s="48"/>
      <c r="AC72" s="48"/>
      <c r="AD72" s="48"/>
      <c r="AE72" s="48"/>
      <c r="AF72" s="48"/>
      <c r="AG72" s="48"/>
      <c r="AH72" s="48"/>
      <c r="AI72" s="45"/>
      <c r="AK72" s="46"/>
      <c r="AL72" s="46"/>
      <c r="AM72" s="46"/>
      <c r="AN72" s="46"/>
      <c r="AO72" s="46"/>
      <c r="AP72" s="46"/>
      <c r="AQ72" s="46"/>
      <c r="AR72" s="47"/>
      <c r="AS72" s="48"/>
      <c r="AT72" s="48"/>
      <c r="AU72" s="48"/>
      <c r="AV72" s="48"/>
      <c r="AW72" s="48"/>
      <c r="AX72" s="48"/>
      <c r="AY72" s="48"/>
      <c r="AZ72" s="48"/>
      <c r="BA72" s="45"/>
    </row>
    <row r="73" customHeight="1" spans="1:53">
      <c r="A73" s="46"/>
      <c r="B73" s="46"/>
      <c r="C73" s="46"/>
      <c r="D73" s="46"/>
      <c r="E73" s="46"/>
      <c r="F73" s="46"/>
      <c r="G73" s="46"/>
      <c r="H73" s="49"/>
      <c r="I73" s="50"/>
      <c r="J73" s="50"/>
      <c r="K73" s="50"/>
      <c r="L73" s="50"/>
      <c r="M73" s="50"/>
      <c r="N73" s="50"/>
      <c r="O73" s="50"/>
      <c r="P73" s="50"/>
      <c r="Q73" s="51"/>
      <c r="S73" s="46"/>
      <c r="T73" s="46"/>
      <c r="U73" s="46"/>
      <c r="V73" s="46"/>
      <c r="W73" s="46"/>
      <c r="X73" s="46"/>
      <c r="Y73" s="46"/>
      <c r="Z73" s="49"/>
      <c r="AA73" s="50"/>
      <c r="AB73" s="50"/>
      <c r="AC73" s="50"/>
      <c r="AD73" s="50"/>
      <c r="AE73" s="50"/>
      <c r="AF73" s="50"/>
      <c r="AG73" s="50"/>
      <c r="AH73" s="50"/>
      <c r="AI73" s="51"/>
      <c r="AK73" s="46"/>
      <c r="AL73" s="46"/>
      <c r="AM73" s="46"/>
      <c r="AN73" s="46"/>
      <c r="AO73" s="46"/>
      <c r="AP73" s="46"/>
      <c r="AQ73" s="46"/>
      <c r="AR73" s="49"/>
      <c r="AS73" s="50"/>
      <c r="AT73" s="50"/>
      <c r="AU73" s="50"/>
      <c r="AV73" s="50"/>
      <c r="AW73" s="50"/>
      <c r="AX73" s="50"/>
      <c r="AY73" s="50"/>
      <c r="AZ73" s="50"/>
      <c r="BA73" s="51"/>
    </row>
  </sheetData>
  <mergeCells count="8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5:Q35"/>
    <mergeCell ref="AK35:BA35"/>
    <mergeCell ref="A36:E36"/>
    <mergeCell ref="F36:I36"/>
    <mergeCell ref="J36:M36"/>
    <mergeCell ref="N36:O36"/>
    <mergeCell ref="AK36:AO36"/>
    <mergeCell ref="AP36:AS36"/>
    <mergeCell ref="AT36:AW36"/>
    <mergeCell ref="AX36:AY36"/>
    <mergeCell ref="A61:Q61"/>
    <mergeCell ref="S61:AI61"/>
    <mergeCell ref="AK61:BA61"/>
    <mergeCell ref="A62:E62"/>
    <mergeCell ref="F62:I62"/>
    <mergeCell ref="J62:M62"/>
    <mergeCell ref="N62:O62"/>
    <mergeCell ref="S62:W62"/>
    <mergeCell ref="X62:AA62"/>
    <mergeCell ref="AB62:AE62"/>
    <mergeCell ref="AF62:AG62"/>
    <mergeCell ref="AK62:AO62"/>
    <mergeCell ref="AP62:AS62"/>
    <mergeCell ref="AT62:AW62"/>
    <mergeCell ref="AX62:AY62"/>
    <mergeCell ref="P2:P3"/>
    <mergeCell ref="P36:P37"/>
    <mergeCell ref="P62:P63"/>
    <mergeCell ref="Q2:Q3"/>
    <mergeCell ref="Q4:Q30"/>
    <mergeCell ref="Q36:Q37"/>
    <mergeCell ref="Q38:Q56"/>
    <mergeCell ref="Q62:Q63"/>
    <mergeCell ref="Q64:Q70"/>
    <mergeCell ref="AH2:AH3"/>
    <mergeCell ref="AH62:AH63"/>
    <mergeCell ref="AI2:AI3"/>
    <mergeCell ref="AI4:AI30"/>
    <mergeCell ref="AI62:AI63"/>
    <mergeCell ref="AI64:AI70"/>
    <mergeCell ref="AZ2:AZ3"/>
    <mergeCell ref="AZ36:AZ37"/>
    <mergeCell ref="AZ62:AZ63"/>
    <mergeCell ref="BA2:BA3"/>
    <mergeCell ref="BA4:BA30"/>
    <mergeCell ref="BA36:BA37"/>
    <mergeCell ref="BA38:BA56"/>
    <mergeCell ref="BA62:BA63"/>
    <mergeCell ref="BA64:BA70"/>
    <mergeCell ref="A31:G33"/>
    <mergeCell ref="H31:Q33"/>
    <mergeCell ref="A57:G59"/>
    <mergeCell ref="H57:Q59"/>
    <mergeCell ref="H71:Q73"/>
    <mergeCell ref="A71:G73"/>
    <mergeCell ref="S71:Y73"/>
    <mergeCell ref="Z71:AI73"/>
    <mergeCell ref="S31:Y33"/>
    <mergeCell ref="Z31:AI33"/>
    <mergeCell ref="AK71:AQ73"/>
    <mergeCell ref="AR71:BA73"/>
    <mergeCell ref="AK31:AQ33"/>
    <mergeCell ref="AR31:BA33"/>
    <mergeCell ref="AK57:AQ59"/>
    <mergeCell ref="AR57:BA5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V3研究</vt:lpstr>
      <vt:lpstr>基调杜皇</vt:lpstr>
      <vt:lpstr>基皇杜伊</vt:lpstr>
      <vt:lpstr>基调杜伊</vt:lpstr>
      <vt:lpstr>基调玛伊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2025-11-11T13:53:19Z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C93500F03A494C8E8A477A1A8C4B8AC3_12</vt:lpwstr>
  </property>
</Properties>
</file>