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V4研究" sheetId="6" r:id="rId1"/>
    <sheet name="V4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<sst xmlns="http://schemas.openxmlformats.org/spreadsheetml/2006/main" count="660" uniqueCount="56">
  <si>
    <t>C0</t>
  </si>
  <si>
    <t>副C玛薇卡</t>
  </si>
  <si>
    <t>副C杜林</t>
  </si>
  <si>
    <t>副C双魔导</t>
  </si>
  <si>
    <t>瓦雷莎伤害</t>
  </si>
  <si>
    <t>副C1伤害</t>
  </si>
  <si>
    <t>副C2伤害</t>
  </si>
  <si>
    <t>总伤</t>
  </si>
  <si>
    <t>C1</t>
  </si>
  <si>
    <t>C2</t>
  </si>
  <si>
    <t>C6</t>
  </si>
  <si>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</si>
  <si>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</si>
  <si>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</si>
  <si>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</si>
  <si>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</si>
  <si>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</si>
  <si>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来源</t>
  </si>
  <si>
    <t>ATK/HP</t>
  </si>
  <si>
    <t>倍率</t>
  </si>
  <si>
    <t>独立</t>
  </si>
  <si>
    <t>数值增伤</t>
  </si>
  <si>
    <t>增伤区</t>
  </si>
  <si>
    <t>暴击伤害</t>
  </si>
  <si>
    <t>暴击率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</si>
  <si>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</si>
  <si>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</si>
  <si>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</si>
  <si>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</si>
  <si>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</si>
  <si>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</si>
  <si>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</si>
  <si>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0+1瓦雷莎（瓦雷莎 C6夏沃蕾 C6伊安珊 0+1玛薇卡）</t>
  </si>
  <si>
    <t>0+1瓦雷莎（瓦雷莎 C6夏沃蕾 C6伊安珊 2+1玛薇卡）</t>
  </si>
  <si>
    <t>0+1瓦雷莎（瓦雷莎 C6夏沃蕾 C6伊安珊 6+1玛薇卡）</t>
  </si>
  <si>
    <t>0+1玛薇卡（瓦雷莎 C6夏沃蕾 C6伊安珊 0+1玛薇卡）</t>
  </si>
  <si>
    <t>1+1玛薇卡（瓦雷莎 C6夏沃蕾 C6伊安珊 1+1玛薇卡）</t>
  </si>
  <si>
    <t>2+1玛薇卡（瓦雷莎 C6夏沃蕾 C6伊安珊 2+1玛薇卡）</t>
  </si>
  <si>
    <t>0+1瓦雷莎（瓦雷莎 C6夏沃蕾 C6伊安珊 0+1杜林）</t>
  </si>
  <si>
    <t>0+1瓦雷莎（瓦雷莎 C6夏沃蕾 C6伊安珊 1+1杜林）</t>
  </si>
  <si>
    <t>0+1瓦雷莎（瓦雷莎 C6夏沃蕾 C6伊安珊 2+1杜林）</t>
  </si>
  <si>
    <t>0+1瓦雷莎（瓦雷莎 C6夏沃蕾 C6伊安珊 6+1杜林）</t>
  </si>
  <si>
    <t>0+1杜林（瓦雷莎 C6夏沃蕾 C6伊安珊 0+1杜林）</t>
  </si>
  <si>
    <t>1+1杜林（瓦雷莎 C6夏沃蕾 C6伊安珊 1+1杜林）</t>
  </si>
  <si>
    <t>2+1杜林（瓦雷莎 C6夏沃蕾 C6伊安珊 2+1杜林）</t>
  </si>
  <si>
    <t>6+1杜林（瓦雷莎 C6夏沃蕾 C6伊安珊 6+1杜林）</t>
  </si>
  <si>
    <t>0+1瓦雷莎（瓦雷莎 C6夏沃蕾 C6菲谢尔 0+1杜林）</t>
  </si>
  <si>
    <t>0+1瓦雷莎（瓦雷莎 C6夏沃蕾 C6菲谢尔 1+1杜林）</t>
  </si>
  <si>
    <t>0+1瓦雷莎（瓦雷莎 C6夏沃蕾 C6菲谢尔 2+1杜林）</t>
  </si>
  <si>
    <t>0+1瓦雷莎（瓦雷莎 C6夏沃蕾 C6菲谢尔 6+1杜林）</t>
  </si>
  <si>
    <t>0+1杜林（瓦雷莎 C6夏沃蕾 C6菲谢尔 0+1杜林）</t>
  </si>
  <si>
    <t>1+1杜林（瓦雷莎 C6夏沃蕾 C6菲谢尔 1+1杜林）</t>
  </si>
  <si>
    <t>2+1杜林（瓦雷莎 C6夏沃蕾 C6菲谢尔 2+1杜林）</t>
  </si>
  <si>
    <t>6+1杜林（瓦雷莎 C6夏沃蕾 C6菲谢尔 6+1杜林）</t>
  </si>
  <si>
    <t>菲谢尔（瓦雷莎 C6夏沃蕾 C6菲谢尔 0+1杜林）</t>
  </si>
  <si>
    <t>6+1玛薇卡（瓦雷莎 C6夏沃蕾 C6伊安珊 6+1玛薇卡）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</si>
</sst>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2"/>
      <color theme="1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sz val="36"/>
      <color rgb="FFFF0000"/>
      <name val="SDK_SC_Web"/>
      <charset val="134"/>
    </font>
    <font>
      <sz val="20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9" borderId="2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4">
      <alignment vertical="center"/>
    </xf>
    <xf numFmtId="0" fontId="13" fillId="0" borderId="24">
      <alignment vertical="center"/>
    </xf>
    <xf numFmtId="0" fontId="14" fillId="0" borderId="25">
      <alignment vertical="center"/>
    </xf>
    <xf numFmtId="0" fontId="14" fillId="0" borderId="0">
      <alignment vertical="center"/>
    </xf>
    <xf numFmtId="0" fontId="15" fillId="10" borderId="26">
      <alignment vertical="center"/>
    </xf>
    <xf numFmtId="0" fontId="16" fillId="11" borderId="27">
      <alignment vertical="center"/>
    </xf>
    <xf numFmtId="0" fontId="17" fillId="11" borderId="26">
      <alignment vertical="center"/>
    </xf>
    <xf numFmtId="0" fontId="18" fillId="12" borderId="28">
      <alignment vertical="center"/>
    </xf>
    <xf numFmtId="0" fontId="19" fillId="0" borderId="29">
      <alignment vertical="center"/>
    </xf>
    <xf numFmtId="0" fontId="20" fillId="0" borderId="3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  <xf numFmtId="0" fontId="24" fillId="36" borderId="0">
      <alignment vertical="center"/>
    </xf>
    <xf numFmtId="0" fontId="25" fillId="37" borderId="0">
      <alignment vertical="center"/>
    </xf>
    <xf numFmtId="0" fontId="25" fillId="38" borderId="0">
      <alignment vertical="center"/>
    </xf>
    <xf numFmtId="0" fontId="24" fillId="39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76" fontId="1" fillId="5" borderId="11" xfId="0" applyNumberFormat="1" applyFont="1" applyFill="1" applyBorder="1" applyAlignment="1">
      <alignment horizontal="center" vertical="center"/>
    </xf>
    <xf numFmtId="176" fontId="1" fillId="5" borderId="10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77" fontId="2" fillId="7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78" fontId="1" fillId="4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6" fontId="1" fillId="5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7" borderId="12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177" fontId="5" fillId="2" borderId="20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177" fontId="5" fillId="2" borderId="2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7" fontId="5" fillId="2" borderId="22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177" fontId="5" fillId="2" borderId="11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177" fontId="5" fillId="2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1691341408703"/>
          <c:y val="0.0286140239821848"/>
          <c:w val="0.924540152534769"/>
          <c:h val="0.8669723633659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V4研究!$I$1</c:f>
              <c:strCache>
                <c:ptCount val="1"/>
                <c:pt idx="0">
                  <c:v>副C玛薇卡</c:v>
                </c:pt>
              </c:strCache>
            </c:strRef>
          </c:tx>
          <c:spPr>
            <a:noFill/>
            <a:ln w="15875">
              <a:solidFill>
                <a:schemeClr val="bg1"/>
              </a:solidFill>
            </a:ln>
            <a:effectLst>
              <a:glow rad="63500">
                <a:schemeClr val="bg1">
                  <a:alpha val="40000"/>
                </a:schemeClr>
              </a:glow>
              <a:outerShdw blurRad="50800" dist="38100" dir="2700000" algn="tl" rotWithShape="0">
                <a:prstClr val="black">
                  <a:alpha val="70000"/>
                </a:prstClr>
              </a:outerShd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-0.00205555578464661"/>
                  <c:y val="0.00759266027611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153351595795682"/>
                  <c:y val="0.01581726588815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867196997265416"/>
                  <c:y val="0.01278723177038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115667110057255"/>
                  <c:y val="0.01093662366797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bg1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V4研究!$H$2:$H$5</c:f>
              <c:strCache>
                <c:ptCount val="4"/>
                <c:pt idx="0">
                  <c:v>C0</c:v>
                </c:pt>
                <c:pt idx="1">
                  <c:v>C1</c:v>
                </c:pt>
                <c:pt idx="2">
                  <c:v>C2</c:v>
                </c:pt>
                <c:pt idx="3">
                  <c:v>C6</c:v>
                </c:pt>
              </c:strCache>
            </c:strRef>
          </c:cat>
          <c:val>
            <c:numRef>
              <c:f>V4研究!$I$2:$I$5</c:f>
              <c:numCache>
                <c:formatCode>General</c:formatCode>
                <c:ptCount val="4"/>
                <c:pt idx="0">
                  <c:v>259</c:v>
                </c:pt>
                <c:pt idx="1">
                  <c:v>265</c:v>
                </c:pt>
                <c:pt idx="2">
                  <c:v>304</c:v>
                </c:pt>
                <c:pt idx="3">
                  <c:v>406</c:v>
                </c:pt>
              </c:numCache>
            </c:numRef>
          </c:val>
        </c:ser>
        <c:ser>
          <c:idx val="1"/>
          <c:order val="1"/>
          <c:tx>
            <c:strRef>
              <c:f>V4研究!$J$1</c:f>
              <c:strCache>
                <c:ptCount val="1"/>
                <c:pt idx="0">
                  <c:v>副C杜林</c:v>
                </c:pt>
              </c:strCache>
            </c:strRef>
          </c:tx>
          <c:spPr>
            <a:noFill/>
            <a:ln w="15875">
              <a:solidFill>
                <a:srgbClr val="00B0F0"/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59284116331096"/>
                  <c:y val="0.008374384236453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1306909921120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503355704697987"/>
                  <c:y val="0.009482758620689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0925336880458042"/>
                  <c:y val="0.01279658757664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B0F0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V4研究!$H$2:$H$5</c:f>
              <c:strCache>
                <c:ptCount val="4"/>
                <c:pt idx="0">
                  <c:v>C0</c:v>
                </c:pt>
                <c:pt idx="1">
                  <c:v>C1</c:v>
                </c:pt>
                <c:pt idx="2">
                  <c:v>C2</c:v>
                </c:pt>
                <c:pt idx="3">
                  <c:v>C6</c:v>
                </c:pt>
              </c:strCache>
            </c:strRef>
          </c:cat>
          <c:val>
            <c:numRef>
              <c:f>V4研究!$J$2:$J$5</c:f>
              <c:numCache>
                <c:formatCode>General</c:formatCode>
                <c:ptCount val="4"/>
                <c:pt idx="0">
                  <c:v>260</c:v>
                </c:pt>
                <c:pt idx="1">
                  <c:v>280</c:v>
                </c:pt>
                <c:pt idx="2">
                  <c:v>325</c:v>
                </c:pt>
                <c:pt idx="3">
                  <c:v>423</c:v>
                </c:pt>
              </c:numCache>
            </c:numRef>
          </c:val>
        </c:ser>
        <c:ser>
          <c:idx val="2"/>
          <c:order val="2"/>
          <c:tx>
            <c:strRef>
              <c:f>V4研究!$K$1</c:f>
              <c:strCache>
                <c:ptCount val="1"/>
                <c:pt idx="0">
                  <c:v>副C双魔导</c:v>
                </c:pt>
              </c:strCache>
            </c:strRef>
          </c:tx>
          <c:spPr>
            <a:noFill/>
            <a:ln w="15875">
              <a:solidFill>
                <a:srgbClr val="00B050"/>
              </a:solidFill>
            </a:ln>
            <a:effectLst>
              <a:glow rad="63500">
                <a:schemeClr val="accent4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20501995257648"/>
                  <c:y val="0.01005780106913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2052785923753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636169105314904"/>
                  <c:y val="0.01759530791788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0462668440229021"/>
                  <c:y val="0.01599573447080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B050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V4研究!$H$2:$H$5</c:f>
              <c:strCache>
                <c:ptCount val="4"/>
                <c:pt idx="0">
                  <c:v>C0</c:v>
                </c:pt>
                <c:pt idx="1">
                  <c:v>C1</c:v>
                </c:pt>
                <c:pt idx="2">
                  <c:v>C2</c:v>
                </c:pt>
                <c:pt idx="3">
                  <c:v>C6</c:v>
                </c:pt>
              </c:strCache>
            </c:strRef>
          </c:cat>
          <c:val>
            <c:numRef>
              <c:f>V4研究!$K$2:$K$5</c:f>
              <c:numCache>
                <c:formatCode>General</c:formatCode>
                <c:ptCount val="4"/>
                <c:pt idx="0">
                  <c:v>249</c:v>
                </c:pt>
                <c:pt idx="1">
                  <c:v>266</c:v>
                </c:pt>
                <c:pt idx="2">
                  <c:v>320</c:v>
                </c:pt>
                <c:pt idx="3">
                  <c:v>399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90"/>
        <c:overlap val="-40"/>
        <c:axId val="601995074"/>
        <c:axId val="627309251"/>
      </c:barChart>
      <c:catAx>
        <c:axId val="6019950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600" b="0" i="0" u="none" strike="noStrike" kern="1200" baseline="0">
                <a:solidFill>
                  <a:schemeClr val="bg1"/>
                </a:solidFill>
                <a:latin typeface="Default_SC" panose="00020600040101010101" charset="-128"/>
                <a:ea typeface="Default_SC" panose="00020600040101010101" charset="-128"/>
                <a:cs typeface="Default_SC" panose="00020600040101010101" charset="-128"/>
                <a:sym typeface="Default_SC" panose="00020600040101010101" charset="-128"/>
              </a:defRPr>
            </a:pPr>
          </a:p>
        </c:txPr>
        <c:crossAx val="627309251"/>
        <c:crosses val="autoZero"/>
        <c:auto val="1"/>
        <c:lblAlgn val="ctr"/>
        <c:lblOffset val="100"/>
        <c:noMultiLvlLbl val="0"/>
      </c:catAx>
      <c:valAx>
        <c:axId val="6273092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Default_SC" panose="00020600040101010101" charset="-128"/>
                <a:ea typeface="Default_SC" panose="00020600040101010101" charset="-128"/>
                <a:cs typeface="Default_SC" panose="00020600040101010101" charset="-128"/>
                <a:sym typeface="Default_SC" panose="00020600040101010101" charset="-128"/>
              </a:defRPr>
            </a:pPr>
          </a:p>
        </c:txPr>
        <c:crossAx val="6019950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6f1903c-37c4-43e1-8eff-b4006ac2bc75}"/>
      </c:ext>
    </c:extLst>
  </c:chart>
  <c:spPr>
    <a:solidFill>
      <a:schemeClr val="tx1">
        <a:lumMod val="65000"/>
        <a:lumOff val="35000"/>
        <a:alpha val="0"/>
      </a:schemeClr>
    </a:solidFill>
    <a:ln w="9525" cap="flat" cmpd="sng" algn="ctr">
      <a:noFill/>
      <a:round/>
    </a:ln>
    <a:effectLst/>
  </c:spPr>
  <c:txPr>
    <a:bodyPr rot="0"/>
    <a:lstStyle/>
    <a:p>
      <a:pPr>
        <a:defRPr lang="zh-CN" sz="1200" b="1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7</xdr:row>
      <xdr:rowOff>0</xdr:rowOff>
    </xdr:from>
    <xdr:to>
      <xdr:col>14</xdr:col>
      <xdr:colOff>372745</xdr:colOff>
      <xdr:row>13</xdr:row>
      <xdr:rowOff>448310</xdr:rowOff>
    </xdr:to>
    <xdr:graphicFrame>
      <xdr:nvGraphicFramePr>
        <xdr:cNvPr id="2" name="图表 1" descr="7b0a202020202263686172745265734964223a20223230343735353234220a7d0a"/>
        <xdr:cNvGraphicFramePr/>
      </xdr:nvGraphicFramePr>
      <xdr:xfrm>
        <a:off x="14142720" y="4445000"/>
        <a:ext cx="10979785" cy="42583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85" zoomScaleNormal="85" workbookViewId="0">
      <selection activeCell="G6" sqref="G6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11">
      <c r="A1" s="1" t="s">
        <v>0</v>
      </c>
      <c r="I1" s="1" t="s">
        <v>1</v>
      </c>
      <c r="J1" s="1" t="s">
        <v>2</v>
      </c>
      <c r="K1" s="1" t="s">
        <v>3</v>
      </c>
    </row>
    <row r="2" customHeight="1" spans="1:11">
      <c r="B2" s="1" t="s">
        <v>4</v>
      </c>
      <c r="C2" s="1" t="s">
        <v>5</v>
      </c>
      <c r="D2" s="1" t="s">
        <v>6</v>
      </c>
      <c r="E2" s="53" t="s">
        <v>7</v>
      </c>
      <c r="H2" s="1" t="s">
        <v>0</v>
      </c>
      <c r="I2" s="1">
        <v>259</v>
      </c>
      <c r="J2" s="1">
        <v>260</v>
      </c>
      <c r="K2" s="1">
        <v>249</v>
      </c>
    </row>
    <row r="3" customHeight="1" spans="1:11">
      <c r="A3" s="1" t="s">
        <v>1</v>
      </c>
      <c r="B3" s="54">
        <v>1998264</v>
      </c>
      <c r="C3" s="54">
        <v>593973</v>
      </c>
      <c r="D3" s="54">
        <v>0</v>
      </c>
      <c r="E3" s="55">
        <f>B3+C3+D3</f>
        <v>2592237</v>
      </c>
      <c r="H3" s="1" t="s">
        <v>8</v>
      </c>
      <c r="I3" s="1">
        <v>265</v>
      </c>
      <c r="J3" s="1">
        <v>280</v>
      </c>
      <c r="K3" s="1">
        <v>266</v>
      </c>
    </row>
    <row r="4" customHeight="1" spans="1:11">
      <c r="A4" s="1" t="s">
        <v>2</v>
      </c>
      <c r="B4" s="54">
        <v>2087944</v>
      </c>
      <c r="C4" s="54">
        <v>509713.32547239</v>
      </c>
      <c r="D4" s="54">
        <v>0</v>
      </c>
      <c r="E4" s="55">
        <f t="shared" ref="E4:E11" si="0">B4+C4+D4</f>
        <v>2597657.32547239</v>
      </c>
      <c r="H4" s="1" t="s">
        <v>9</v>
      </c>
      <c r="I4" s="1">
        <v>304</v>
      </c>
      <c r="J4" s="1">
        <v>325</v>
      </c>
      <c r="K4" s="1">
        <v>320</v>
      </c>
    </row>
    <row r="5" customHeight="1" spans="1:11">
      <c r="A5" s="1" t="s">
        <v>3</v>
      </c>
      <c r="B5" s="54">
        <v>1638147</v>
      </c>
      <c r="C5" s="54">
        <v>454271.259806189</v>
      </c>
      <c r="D5" s="54">
        <v>395416</v>
      </c>
      <c r="E5" s="55">
        <f t="shared" si="0"/>
        <v>2487834.25980619</v>
      </c>
      <c r="H5" s="1" t="s">
        <v>10</v>
      </c>
      <c r="I5" s="1">
        <v>406</v>
      </c>
      <c r="J5" s="1">
        <v>423</v>
      </c>
      <c r="K5" s="1">
        <v>399</v>
      </c>
    </row>
    <row r="7" customHeight="1" spans="1:11">
      <c r="A7" s="1" t="s">
        <v>8</v>
      </c>
    </row>
    <row r="8" customHeight="1" spans="1:11">
      <c r="B8" s="1" t="s">
        <v>4</v>
      </c>
      <c r="C8" s="1" t="s">
        <v>5</v>
      </c>
      <c r="D8" s="1" t="s">
        <v>6</v>
      </c>
      <c r="E8" s="53" t="s">
        <v>7</v>
      </c>
    </row>
    <row r="9" customHeight="1" spans="1:11">
      <c r="A9" s="1" t="s">
        <v>1</v>
      </c>
      <c r="B9" s="1">
        <v>1998264</v>
      </c>
      <c r="C9" s="1">
        <v>647308</v>
      </c>
      <c r="D9" s="1">
        <v>0</v>
      </c>
      <c r="E9" s="53">
        <f t="shared" si="0"/>
        <v>2645572</v>
      </c>
    </row>
    <row r="10" customHeight="1" spans="1:11">
      <c r="A10" s="1" t="s">
        <v>2</v>
      </c>
      <c r="B10" s="54">
        <v>2294545.64364562</v>
      </c>
      <c r="C10" s="54">
        <v>509713.32547239</v>
      </c>
      <c r="D10" s="54">
        <v>0</v>
      </c>
      <c r="E10" s="55">
        <f t="shared" si="0"/>
        <v>2804258.96911801</v>
      </c>
    </row>
    <row r="11" customHeight="1" spans="1:11">
      <c r="A11" s="1" t="s">
        <v>3</v>
      </c>
      <c r="B11" s="54">
        <v>1813599.24123791</v>
      </c>
      <c r="C11" s="54">
        <v>454271.259806189</v>
      </c>
      <c r="D11" s="54">
        <v>395416</v>
      </c>
      <c r="E11" s="55">
        <f t="shared" si="0"/>
        <v>2663286.5010441</v>
      </c>
    </row>
    <row r="13" customHeight="1" spans="1:11">
      <c r="A13" s="1" t="s">
        <v>9</v>
      </c>
    </row>
    <row r="14" customHeight="1" spans="1:11">
      <c r="B14" s="1" t="s">
        <v>4</v>
      </c>
      <c r="C14" s="1" t="s">
        <v>5</v>
      </c>
      <c r="D14" s="1" t="s">
        <v>6</v>
      </c>
      <c r="E14" s="53" t="s">
        <v>7</v>
      </c>
    </row>
    <row r="15" customHeight="1" spans="1:11">
      <c r="A15" s="1" t="s">
        <v>1</v>
      </c>
      <c r="B15" s="54">
        <v>2220470</v>
      </c>
      <c r="C15" s="54">
        <v>817340</v>
      </c>
      <c r="D15" s="54">
        <v>0</v>
      </c>
      <c r="E15" s="55">
        <f t="shared" ref="E15:E17" si="1">B15+C15+D15</f>
        <v>3037810</v>
      </c>
    </row>
    <row r="16" customHeight="1" spans="1:11">
      <c r="A16" s="1" t="s">
        <v>2</v>
      </c>
      <c r="B16" s="54">
        <v>2608033.51623937</v>
      </c>
      <c r="C16" s="54">
        <v>638024.04172089</v>
      </c>
      <c r="D16" s="54">
        <v>0</v>
      </c>
      <c r="E16" s="55">
        <f t="shared" si="1"/>
        <v>3246057.55796026</v>
      </c>
    </row>
    <row r="17" customHeight="1" spans="1:5">
      <c r="A17" s="1" t="s">
        <v>3</v>
      </c>
      <c r="B17" s="54">
        <v>2114417.75499979</v>
      </c>
      <c r="C17" s="54">
        <v>590280.619029599</v>
      </c>
      <c r="D17" s="54">
        <v>494290</v>
      </c>
      <c r="E17" s="55">
        <f t="shared" si="1"/>
        <v>3198988.37402939</v>
      </c>
    </row>
    <row r="19" customHeight="1" spans="1:5">
      <c r="A19" s="1" t="s">
        <v>10</v>
      </c>
    </row>
    <row r="20" customHeight="1" spans="1:5">
      <c r="B20" s="1" t="s">
        <v>4</v>
      </c>
      <c r="C20" s="1" t="s">
        <v>5</v>
      </c>
      <c r="D20" s="1" t="s">
        <v>6</v>
      </c>
      <c r="E20" s="53" t="s">
        <v>7</v>
      </c>
    </row>
    <row r="21" customHeight="1" spans="1:5">
      <c r="A21" s="1" t="s">
        <v>1</v>
      </c>
      <c r="B21" s="54">
        <v>2342902.36227061</v>
      </c>
      <c r="C21" s="54">
        <v>1718948.83688647</v>
      </c>
      <c r="D21" s="54">
        <v>0</v>
      </c>
      <c r="E21" s="55">
        <f t="shared" ref="E21:E23" si="2">B21+C21+D21</f>
        <v>4061851.19915708</v>
      </c>
    </row>
    <row r="22" customHeight="1" spans="1:5">
      <c r="A22" s="1" t="s">
        <v>2</v>
      </c>
      <c r="B22" s="54">
        <v>3068090.628504</v>
      </c>
      <c r="C22" s="54">
        <v>1158437.23895971</v>
      </c>
      <c r="D22" s="54">
        <v>0</v>
      </c>
      <c r="E22" s="55">
        <f t="shared" si="2"/>
        <v>4226527.86746371</v>
      </c>
    </row>
    <row r="23" customHeight="1" spans="1:5">
      <c r="A23" s="1" t="s">
        <v>3</v>
      </c>
      <c r="B23" s="54">
        <v>2487401.04698175</v>
      </c>
      <c r="C23" s="54">
        <v>923568.29874865</v>
      </c>
      <c r="D23" s="54">
        <v>581482.89897081</v>
      </c>
      <c r="E23" s="55">
        <f t="shared" si="2"/>
        <v>3992452.24470121</v>
      </c>
    </row>
    <row r="24" customHeight="1" spans="1:5">
      <c r="B24" s="54"/>
      <c r="C24" s="54"/>
      <c r="D24" s="54"/>
      <c r="E24" s="54"/>
    </row>
  </sheetData>
  <mergeCells count="4">
    <mergeCell ref="A1:E1"/>
    <mergeCell ref="A7:E7"/>
    <mergeCell ref="A13:E13"/>
    <mergeCell ref="A19:E1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229"/>
  <sheetViews>
    <sheetView zoomScale="25" zoomScaleNormal="25" topLeftCell="A115" workbookViewId="0">
      <selection activeCell="W11" sqref="W11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71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AK1" s="2" t="s">
        <v>11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  <c r="BC1" s="2" t="s">
        <v>11</v>
      </c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4"/>
      <c r="BS1" s="5"/>
    </row>
    <row r="2" customHeight="1" spans="1:71">
      <c r="A2" s="6" t="s">
        <v>12</v>
      </c>
      <c r="B2" s="7"/>
      <c r="C2" s="7"/>
      <c r="D2" s="7"/>
      <c r="E2" s="8"/>
      <c r="F2" s="9" t="s">
        <v>13</v>
      </c>
      <c r="G2" s="10"/>
      <c r="H2" s="10"/>
      <c r="I2" s="11"/>
      <c r="J2" s="12" t="s">
        <v>14</v>
      </c>
      <c r="K2" s="13"/>
      <c r="L2" s="14"/>
      <c r="M2" s="15"/>
      <c r="N2" s="16" t="s">
        <v>15</v>
      </c>
      <c r="O2" s="17"/>
      <c r="P2" s="18" t="s">
        <v>16</v>
      </c>
      <c r="Q2" s="19" t="s">
        <v>17</v>
      </c>
      <c r="AK2" s="6" t="s">
        <v>12</v>
      </c>
      <c r="AL2" s="7"/>
      <c r="AM2" s="7"/>
      <c r="AN2" s="7"/>
      <c r="AO2" s="8"/>
      <c r="AP2" s="9" t="s">
        <v>13</v>
      </c>
      <c r="AQ2" s="10"/>
      <c r="AR2" s="10"/>
      <c r="AS2" s="11"/>
      <c r="AT2" s="12" t="s">
        <v>14</v>
      </c>
      <c r="AU2" s="13"/>
      <c r="AV2" s="14"/>
      <c r="AW2" s="15"/>
      <c r="AX2" s="16" t="s">
        <v>15</v>
      </c>
      <c r="AY2" s="17"/>
      <c r="AZ2" s="18" t="s">
        <v>16</v>
      </c>
      <c r="BA2" s="19" t="s">
        <v>17</v>
      </c>
      <c r="BC2" s="6" t="s">
        <v>12</v>
      </c>
      <c r="BD2" s="7"/>
      <c r="BE2" s="7"/>
      <c r="BF2" s="7"/>
      <c r="BG2" s="8"/>
      <c r="BH2" s="9" t="s">
        <v>13</v>
      </c>
      <c r="BI2" s="10"/>
      <c r="BJ2" s="10"/>
      <c r="BK2" s="11"/>
      <c r="BL2" s="12" t="s">
        <v>14</v>
      </c>
      <c r="BM2" s="13"/>
      <c r="BN2" s="14"/>
      <c r="BO2" s="15"/>
      <c r="BP2" s="16" t="s">
        <v>15</v>
      </c>
      <c r="BQ2" s="17"/>
      <c r="BR2" s="18" t="s">
        <v>16</v>
      </c>
      <c r="BS2" s="19" t="s">
        <v>17</v>
      </c>
    </row>
    <row r="3" customHeight="1" spans="1:71">
      <c r="A3" s="20" t="s">
        <v>18</v>
      </c>
      <c r="B3" s="21" t="s">
        <v>19</v>
      </c>
      <c r="C3" s="21" t="s">
        <v>20</v>
      </c>
      <c r="D3" s="21" t="s">
        <v>21</v>
      </c>
      <c r="E3" s="22" t="s">
        <v>12</v>
      </c>
      <c r="F3" s="23" t="s">
        <v>22</v>
      </c>
      <c r="G3" s="24" t="s">
        <v>23</v>
      </c>
      <c r="H3" s="24" t="s">
        <v>24</v>
      </c>
      <c r="I3" s="25" t="s">
        <v>25</v>
      </c>
      <c r="J3" s="26" t="s">
        <v>26</v>
      </c>
      <c r="K3" s="27" t="s">
        <v>27</v>
      </c>
      <c r="L3" s="28" t="s">
        <v>28</v>
      </c>
      <c r="M3" s="29" t="s">
        <v>29</v>
      </c>
      <c r="N3" s="30" t="s">
        <v>30</v>
      </c>
      <c r="O3" s="31" t="s">
        <v>31</v>
      </c>
      <c r="P3" s="18"/>
      <c r="Q3" s="19"/>
      <c r="AK3" s="20" t="s">
        <v>18</v>
      </c>
      <c r="AL3" s="21" t="s">
        <v>19</v>
      </c>
      <c r="AM3" s="21" t="s">
        <v>20</v>
      </c>
      <c r="AN3" s="21" t="s">
        <v>21</v>
      </c>
      <c r="AO3" s="22" t="s">
        <v>12</v>
      </c>
      <c r="AP3" s="23" t="s">
        <v>22</v>
      </c>
      <c r="AQ3" s="24" t="s">
        <v>23</v>
      </c>
      <c r="AR3" s="24" t="s">
        <v>24</v>
      </c>
      <c r="AS3" s="25" t="s">
        <v>25</v>
      </c>
      <c r="AT3" s="26" t="s">
        <v>26</v>
      </c>
      <c r="AU3" s="27" t="s">
        <v>27</v>
      </c>
      <c r="AV3" s="28" t="s">
        <v>28</v>
      </c>
      <c r="AW3" s="29" t="s">
        <v>29</v>
      </c>
      <c r="AX3" s="30" t="s">
        <v>30</v>
      </c>
      <c r="AY3" s="31" t="s">
        <v>31</v>
      </c>
      <c r="AZ3" s="18"/>
      <c r="BA3" s="19"/>
      <c r="BC3" s="20" t="s">
        <v>18</v>
      </c>
      <c r="BD3" s="21" t="s">
        <v>19</v>
      </c>
      <c r="BE3" s="21" t="s">
        <v>20</v>
      </c>
      <c r="BF3" s="21" t="s">
        <v>21</v>
      </c>
      <c r="BG3" s="22" t="s">
        <v>12</v>
      </c>
      <c r="BH3" s="23" t="s">
        <v>22</v>
      </c>
      <c r="BI3" s="24" t="s">
        <v>23</v>
      </c>
      <c r="BJ3" s="24" t="s">
        <v>24</v>
      </c>
      <c r="BK3" s="25" t="s">
        <v>25</v>
      </c>
      <c r="BL3" s="26" t="s">
        <v>26</v>
      </c>
      <c r="BM3" s="27" t="s">
        <v>27</v>
      </c>
      <c r="BN3" s="28" t="s">
        <v>28</v>
      </c>
      <c r="BO3" s="29" t="s">
        <v>29</v>
      </c>
      <c r="BP3" s="30" t="s">
        <v>30</v>
      </c>
      <c r="BQ3" s="31" t="s">
        <v>31</v>
      </c>
      <c r="BR3" s="18"/>
      <c r="BS3" s="19"/>
    </row>
    <row r="4" customHeight="1" spans="1:71">
      <c r="A4" s="32">
        <v>4876</v>
      </c>
      <c r="B4" s="33">
        <v>4.18</v>
      </c>
      <c r="C4" s="34">
        <v>1</v>
      </c>
      <c r="D4" s="34">
        <v>0</v>
      </c>
      <c r="E4" s="22">
        <f>A4*B4*C4+D4</f>
        <v>20381.68</v>
      </c>
      <c r="F4" s="35">
        <v>3.99</v>
      </c>
      <c r="G4" s="34">
        <v>2.22</v>
      </c>
      <c r="H4" s="34">
        <v>0.98</v>
      </c>
      <c r="I4" s="25">
        <f>G4*H4+1</f>
        <v>3.1756</v>
      </c>
      <c r="J4" s="35">
        <v>1</v>
      </c>
      <c r="K4" s="34">
        <v>0</v>
      </c>
      <c r="L4" s="36">
        <v>0</v>
      </c>
      <c r="M4" s="29">
        <f>1+2.78*K4/(K4+1400)+L4</f>
        <v>1</v>
      </c>
      <c r="N4" s="35">
        <v>1.15</v>
      </c>
      <c r="O4" s="31">
        <v>0.5</v>
      </c>
      <c r="P4" s="37">
        <f>E4*F4*I4*J4*(M4)*N4*O4</f>
        <v>148493.181556104</v>
      </c>
      <c r="Q4" s="38"/>
      <c r="AK4" s="32">
        <v>4876</v>
      </c>
      <c r="AL4" s="33">
        <v>4.18</v>
      </c>
      <c r="AM4" s="34">
        <v>1</v>
      </c>
      <c r="AN4" s="34">
        <v>0</v>
      </c>
      <c r="AO4" s="22">
        <f t="shared" ref="AO4:AO12" si="0">AK4*AL4*AM4+AN4</f>
        <v>20381.68</v>
      </c>
      <c r="AP4" s="35">
        <v>3.99</v>
      </c>
      <c r="AQ4" s="34">
        <v>2.22</v>
      </c>
      <c r="AR4" s="34">
        <v>0.98</v>
      </c>
      <c r="AS4" s="25">
        <f t="shared" ref="AS4:AS12" si="1">AQ4*AR4+1</f>
        <v>3.1756</v>
      </c>
      <c r="AT4" s="35">
        <v>1</v>
      </c>
      <c r="AU4" s="34">
        <v>0</v>
      </c>
      <c r="AV4" s="36">
        <v>0</v>
      </c>
      <c r="AW4" s="29">
        <f t="shared" ref="AW4:AW12" si="2">1+2.78*AU4/(AU4+1400)+AV4</f>
        <v>1</v>
      </c>
      <c r="AX4" s="35">
        <v>1.15</v>
      </c>
      <c r="AY4" s="31">
        <v>0.5556</v>
      </c>
      <c r="AZ4" s="37">
        <f t="shared" ref="AZ4:AZ12" si="3">AO4*AP4*AS4*AT4*(AW4)*AX4*AY4</f>
        <v>165005.623345143</v>
      </c>
      <c r="BA4" s="38"/>
      <c r="BC4" s="32">
        <v>4876</v>
      </c>
      <c r="BD4" s="33">
        <v>4.18</v>
      </c>
      <c r="BE4" s="34">
        <v>1</v>
      </c>
      <c r="BF4" s="34">
        <v>0</v>
      </c>
      <c r="BG4" s="22">
        <f t="shared" ref="BG4:BG12" si="4">BC4*BD4*BE4+BF4</f>
        <v>20381.68</v>
      </c>
      <c r="BH4" s="35">
        <v>4.21</v>
      </c>
      <c r="BI4" s="34">
        <v>2.22</v>
      </c>
      <c r="BJ4" s="34">
        <v>0.98</v>
      </c>
      <c r="BK4" s="25">
        <f t="shared" ref="BK4:BK12" si="5">BI4*BJ4+1</f>
        <v>3.1756</v>
      </c>
      <c r="BL4" s="35">
        <v>1</v>
      </c>
      <c r="BM4" s="34">
        <v>0</v>
      </c>
      <c r="BN4" s="36">
        <v>0</v>
      </c>
      <c r="BO4" s="29">
        <f t="shared" ref="BO4:BO12" si="6">1+2.78*BM4/(BM4+1400)+BN4</f>
        <v>1</v>
      </c>
      <c r="BP4" s="35">
        <v>1.15</v>
      </c>
      <c r="BQ4" s="31">
        <v>0.5556</v>
      </c>
      <c r="BR4" s="37">
        <f t="shared" ref="BR4:BR12" si="7">BG4*BH4*BK4*BL4*(BO4)*BP4*BQ4</f>
        <v>174103.677765176</v>
      </c>
      <c r="BS4" s="38"/>
    </row>
    <row r="5" customHeight="1" spans="1:71">
      <c r="A5" s="32">
        <v>4876</v>
      </c>
      <c r="B5" s="33">
        <v>7.32</v>
      </c>
      <c r="C5" s="34">
        <v>1</v>
      </c>
      <c r="D5" s="34">
        <v>0</v>
      </c>
      <c r="E5" s="22">
        <f>A5*B5*C5+D5</f>
        <v>35692.32</v>
      </c>
      <c r="F5" s="35">
        <v>3.99</v>
      </c>
      <c r="G5" s="34">
        <v>2.22</v>
      </c>
      <c r="H5" s="34">
        <v>0.98</v>
      </c>
      <c r="I5" s="25">
        <f>G5*H5+1</f>
        <v>3.1756</v>
      </c>
      <c r="J5" s="35">
        <v>1</v>
      </c>
      <c r="K5" s="34">
        <v>0</v>
      </c>
      <c r="L5" s="36">
        <v>0</v>
      </c>
      <c r="M5" s="29">
        <f>1+2.78*K5/(K5+1400)+L5</f>
        <v>1</v>
      </c>
      <c r="N5" s="35">
        <v>1.15</v>
      </c>
      <c r="O5" s="31">
        <v>0.5</v>
      </c>
      <c r="P5" s="37">
        <f>E5*F5*I5*J5*(M5)*N5*O5</f>
        <v>260040.691146096</v>
      </c>
      <c r="Q5" s="39"/>
      <c r="AK5" s="32">
        <v>4876</v>
      </c>
      <c r="AL5" s="33">
        <v>7.32</v>
      </c>
      <c r="AM5" s="34">
        <v>1</v>
      </c>
      <c r="AN5" s="34">
        <v>0</v>
      </c>
      <c r="AO5" s="22">
        <f t="shared" si="0"/>
        <v>35692.32</v>
      </c>
      <c r="AP5" s="35">
        <v>3.99</v>
      </c>
      <c r="AQ5" s="34">
        <v>2.22</v>
      </c>
      <c r="AR5" s="34">
        <v>0.98</v>
      </c>
      <c r="AS5" s="25">
        <f t="shared" si="1"/>
        <v>3.1756</v>
      </c>
      <c r="AT5" s="35">
        <v>1</v>
      </c>
      <c r="AU5" s="34">
        <v>0</v>
      </c>
      <c r="AV5" s="36">
        <v>0</v>
      </c>
      <c r="AW5" s="29">
        <f t="shared" si="2"/>
        <v>1</v>
      </c>
      <c r="AX5" s="35">
        <v>1.15</v>
      </c>
      <c r="AY5" s="31">
        <v>0.5556</v>
      </c>
      <c r="AZ5" s="37">
        <f t="shared" si="3"/>
        <v>288957.216001542</v>
      </c>
      <c r="BA5" s="39"/>
      <c r="BC5" s="32">
        <v>4876</v>
      </c>
      <c r="BD5" s="33">
        <v>7.32</v>
      </c>
      <c r="BE5" s="34">
        <v>1</v>
      </c>
      <c r="BF5" s="34">
        <v>0</v>
      </c>
      <c r="BG5" s="22">
        <f t="shared" si="4"/>
        <v>35692.32</v>
      </c>
      <c r="BH5" s="35">
        <v>4.21</v>
      </c>
      <c r="BI5" s="34">
        <v>2.22</v>
      </c>
      <c r="BJ5" s="34">
        <v>0.98</v>
      </c>
      <c r="BK5" s="25">
        <f t="shared" si="5"/>
        <v>3.1756</v>
      </c>
      <c r="BL5" s="35">
        <v>1</v>
      </c>
      <c r="BM5" s="34">
        <v>0</v>
      </c>
      <c r="BN5" s="36">
        <v>0</v>
      </c>
      <c r="BO5" s="29">
        <f t="shared" si="6"/>
        <v>1</v>
      </c>
      <c r="BP5" s="35">
        <v>1.15</v>
      </c>
      <c r="BQ5" s="31">
        <v>0.5556</v>
      </c>
      <c r="BR5" s="37">
        <f t="shared" si="7"/>
        <v>304889.694076815</v>
      </c>
      <c r="BS5" s="39"/>
    </row>
    <row r="6" customHeight="1" spans="1:71">
      <c r="A6" s="32">
        <v>4876</v>
      </c>
      <c r="B6" s="33">
        <v>7.25</v>
      </c>
      <c r="C6" s="34">
        <v>1</v>
      </c>
      <c r="D6" s="34">
        <v>0</v>
      </c>
      <c r="E6" s="22">
        <f t="shared" ref="E6:E12" si="8">A6*B6*C6+D6</f>
        <v>35351</v>
      </c>
      <c r="F6" s="35">
        <v>3.99</v>
      </c>
      <c r="G6" s="34">
        <v>2.22</v>
      </c>
      <c r="H6" s="34">
        <v>0.98</v>
      </c>
      <c r="I6" s="25">
        <f t="shared" ref="I6:I12" si="9">G6*H6+1</f>
        <v>3.1756</v>
      </c>
      <c r="J6" s="35">
        <v>1</v>
      </c>
      <c r="K6" s="34">
        <v>0</v>
      </c>
      <c r="L6" s="36">
        <v>0</v>
      </c>
      <c r="M6" s="29">
        <f t="shared" ref="M6:M12" si="10">1+2.78*K6/(K6+1400)+L6</f>
        <v>1</v>
      </c>
      <c r="N6" s="35">
        <v>1.15</v>
      </c>
      <c r="O6" s="31">
        <v>0.5</v>
      </c>
      <c r="P6" s="37">
        <f t="shared" ref="P6:P12" si="11">E6*F6*I6*J6*(M6)*N6*O6</f>
        <v>257553.9632253</v>
      </c>
      <c r="Q6" s="39"/>
      <c r="AK6" s="32">
        <v>4876</v>
      </c>
      <c r="AL6" s="33">
        <v>7.25</v>
      </c>
      <c r="AM6" s="34">
        <v>1</v>
      </c>
      <c r="AN6" s="34">
        <v>0</v>
      </c>
      <c r="AO6" s="22">
        <f t="shared" si="0"/>
        <v>35351</v>
      </c>
      <c r="AP6" s="35">
        <v>3.99</v>
      </c>
      <c r="AQ6" s="34">
        <v>2.22</v>
      </c>
      <c r="AR6" s="34">
        <v>0.98</v>
      </c>
      <c r="AS6" s="25">
        <f t="shared" si="1"/>
        <v>3.1756</v>
      </c>
      <c r="AT6" s="35">
        <v>1</v>
      </c>
      <c r="AU6" s="34">
        <v>0</v>
      </c>
      <c r="AV6" s="36">
        <v>0</v>
      </c>
      <c r="AW6" s="29">
        <f t="shared" si="2"/>
        <v>1</v>
      </c>
      <c r="AX6" s="35">
        <v>1.15</v>
      </c>
      <c r="AY6" s="31">
        <v>0.5556</v>
      </c>
      <c r="AZ6" s="37">
        <f t="shared" si="3"/>
        <v>286193.963935953</v>
      </c>
      <c r="BA6" s="39"/>
      <c r="BC6" s="32">
        <v>4876</v>
      </c>
      <c r="BD6" s="33">
        <v>7.25</v>
      </c>
      <c r="BE6" s="34">
        <v>1</v>
      </c>
      <c r="BF6" s="34">
        <v>0</v>
      </c>
      <c r="BG6" s="22">
        <f t="shared" si="4"/>
        <v>35351</v>
      </c>
      <c r="BH6" s="35">
        <v>4.21</v>
      </c>
      <c r="BI6" s="34">
        <v>2.22</v>
      </c>
      <c r="BJ6" s="34">
        <v>0.98</v>
      </c>
      <c r="BK6" s="25">
        <f t="shared" si="5"/>
        <v>3.1756</v>
      </c>
      <c r="BL6" s="35">
        <v>1</v>
      </c>
      <c r="BM6" s="34">
        <v>0</v>
      </c>
      <c r="BN6" s="36">
        <v>0</v>
      </c>
      <c r="BO6" s="29">
        <f t="shared" si="6"/>
        <v>1</v>
      </c>
      <c r="BP6" s="35">
        <v>1.15</v>
      </c>
      <c r="BQ6" s="31">
        <v>0.5556</v>
      </c>
      <c r="BR6" s="37">
        <f t="shared" si="7"/>
        <v>301974.082248211</v>
      </c>
      <c r="BS6" s="39"/>
    </row>
    <row r="7" customHeight="1" spans="1:71">
      <c r="A7" s="32">
        <v>4876</v>
      </c>
      <c r="B7" s="33">
        <v>4.18</v>
      </c>
      <c r="C7" s="34">
        <v>1</v>
      </c>
      <c r="D7" s="34">
        <v>0</v>
      </c>
      <c r="E7" s="22">
        <f t="shared" si="8"/>
        <v>20381.68</v>
      </c>
      <c r="F7" s="35">
        <v>3.99</v>
      </c>
      <c r="G7" s="34">
        <v>2.22</v>
      </c>
      <c r="H7" s="34">
        <v>0.98</v>
      </c>
      <c r="I7" s="25">
        <f t="shared" si="9"/>
        <v>3.1756</v>
      </c>
      <c r="J7" s="35">
        <v>1</v>
      </c>
      <c r="K7" s="34">
        <v>0</v>
      </c>
      <c r="L7" s="36">
        <v>0</v>
      </c>
      <c r="M7" s="29">
        <f t="shared" si="10"/>
        <v>1</v>
      </c>
      <c r="N7" s="35">
        <v>1.15</v>
      </c>
      <c r="O7" s="31">
        <v>0.5</v>
      </c>
      <c r="P7" s="37">
        <f t="shared" si="11"/>
        <v>148493.181556104</v>
      </c>
      <c r="Q7" s="39"/>
      <c r="AK7" s="32">
        <v>4876</v>
      </c>
      <c r="AL7" s="33">
        <v>4.18</v>
      </c>
      <c r="AM7" s="34">
        <v>1</v>
      </c>
      <c r="AN7" s="34">
        <v>0</v>
      </c>
      <c r="AO7" s="22">
        <f t="shared" si="0"/>
        <v>20381.68</v>
      </c>
      <c r="AP7" s="35">
        <v>3.99</v>
      </c>
      <c r="AQ7" s="34">
        <v>2.22</v>
      </c>
      <c r="AR7" s="34">
        <v>0.98</v>
      </c>
      <c r="AS7" s="25">
        <f t="shared" si="1"/>
        <v>3.1756</v>
      </c>
      <c r="AT7" s="35">
        <v>1</v>
      </c>
      <c r="AU7" s="34">
        <v>0</v>
      </c>
      <c r="AV7" s="36">
        <v>0</v>
      </c>
      <c r="AW7" s="29">
        <f t="shared" si="2"/>
        <v>1</v>
      </c>
      <c r="AX7" s="35">
        <v>1.15</v>
      </c>
      <c r="AY7" s="31">
        <v>0.5556</v>
      </c>
      <c r="AZ7" s="37">
        <f t="shared" si="3"/>
        <v>165005.623345143</v>
      </c>
      <c r="BA7" s="39"/>
      <c r="BC7" s="32">
        <v>4876</v>
      </c>
      <c r="BD7" s="33">
        <v>4.18</v>
      </c>
      <c r="BE7" s="34">
        <v>1</v>
      </c>
      <c r="BF7" s="34">
        <v>0</v>
      </c>
      <c r="BG7" s="22">
        <f t="shared" si="4"/>
        <v>20381.68</v>
      </c>
      <c r="BH7" s="35">
        <v>4.21</v>
      </c>
      <c r="BI7" s="34">
        <v>2.22</v>
      </c>
      <c r="BJ7" s="34">
        <v>0.98</v>
      </c>
      <c r="BK7" s="25">
        <f t="shared" si="5"/>
        <v>3.1756</v>
      </c>
      <c r="BL7" s="35">
        <v>1</v>
      </c>
      <c r="BM7" s="34">
        <v>0</v>
      </c>
      <c r="BN7" s="36">
        <v>0</v>
      </c>
      <c r="BO7" s="29">
        <f t="shared" si="6"/>
        <v>1</v>
      </c>
      <c r="BP7" s="35">
        <v>1.15</v>
      </c>
      <c r="BQ7" s="31">
        <v>0.5556</v>
      </c>
      <c r="BR7" s="37">
        <f t="shared" si="7"/>
        <v>174103.677765176</v>
      </c>
      <c r="BS7" s="39"/>
    </row>
    <row r="8" customHeight="1" spans="1:71">
      <c r="A8" s="32">
        <v>4876</v>
      </c>
      <c r="B8" s="33">
        <v>7.32</v>
      </c>
      <c r="C8" s="34">
        <v>1</v>
      </c>
      <c r="D8" s="34">
        <v>0</v>
      </c>
      <c r="E8" s="22">
        <f t="shared" si="8"/>
        <v>35692.32</v>
      </c>
      <c r="F8" s="35">
        <v>3.99</v>
      </c>
      <c r="G8" s="34">
        <v>2.22</v>
      </c>
      <c r="H8" s="34">
        <v>0.98</v>
      </c>
      <c r="I8" s="25">
        <f t="shared" si="9"/>
        <v>3.1756</v>
      </c>
      <c r="J8" s="35">
        <v>1</v>
      </c>
      <c r="K8" s="34">
        <v>0</v>
      </c>
      <c r="L8" s="36">
        <v>0</v>
      </c>
      <c r="M8" s="29">
        <f t="shared" si="10"/>
        <v>1</v>
      </c>
      <c r="N8" s="35">
        <v>1.15</v>
      </c>
      <c r="O8" s="31">
        <v>0.5</v>
      </c>
      <c r="P8" s="37">
        <f t="shared" si="11"/>
        <v>260040.691146096</v>
      </c>
      <c r="Q8" s="39"/>
      <c r="AK8" s="32">
        <v>4876</v>
      </c>
      <c r="AL8" s="33">
        <v>7.32</v>
      </c>
      <c r="AM8" s="34">
        <v>1</v>
      </c>
      <c r="AN8" s="34">
        <v>0</v>
      </c>
      <c r="AO8" s="22">
        <f t="shared" si="0"/>
        <v>35692.32</v>
      </c>
      <c r="AP8" s="35">
        <v>3.99</v>
      </c>
      <c r="AQ8" s="34">
        <v>2.22</v>
      </c>
      <c r="AR8" s="34">
        <v>0.98</v>
      </c>
      <c r="AS8" s="25">
        <f t="shared" si="1"/>
        <v>3.1756</v>
      </c>
      <c r="AT8" s="35">
        <v>1</v>
      </c>
      <c r="AU8" s="34">
        <v>0</v>
      </c>
      <c r="AV8" s="36">
        <v>0</v>
      </c>
      <c r="AW8" s="29">
        <f t="shared" si="2"/>
        <v>1</v>
      </c>
      <c r="AX8" s="35">
        <v>1.15</v>
      </c>
      <c r="AY8" s="31">
        <v>0.5556</v>
      </c>
      <c r="AZ8" s="37">
        <f t="shared" si="3"/>
        <v>288957.216001542</v>
      </c>
      <c r="BA8" s="39"/>
      <c r="BC8" s="32">
        <v>4876</v>
      </c>
      <c r="BD8" s="33">
        <v>7.32</v>
      </c>
      <c r="BE8" s="34">
        <v>1</v>
      </c>
      <c r="BF8" s="34">
        <v>0</v>
      </c>
      <c r="BG8" s="22">
        <f t="shared" si="4"/>
        <v>35692.32</v>
      </c>
      <c r="BH8" s="35">
        <v>4.21</v>
      </c>
      <c r="BI8" s="34">
        <v>2.22</v>
      </c>
      <c r="BJ8" s="34">
        <v>0.98</v>
      </c>
      <c r="BK8" s="25">
        <f t="shared" si="5"/>
        <v>3.1756</v>
      </c>
      <c r="BL8" s="35">
        <v>1</v>
      </c>
      <c r="BM8" s="34">
        <v>0</v>
      </c>
      <c r="BN8" s="36">
        <v>0</v>
      </c>
      <c r="BO8" s="29">
        <f t="shared" si="6"/>
        <v>1</v>
      </c>
      <c r="BP8" s="35">
        <v>1.15</v>
      </c>
      <c r="BQ8" s="31">
        <v>0.5556</v>
      </c>
      <c r="BR8" s="37">
        <f t="shared" si="7"/>
        <v>304889.694076815</v>
      </c>
      <c r="BS8" s="39"/>
    </row>
    <row r="9" customHeight="1" spans="1:71">
      <c r="A9" s="32">
        <v>4876</v>
      </c>
      <c r="B9" s="33">
        <v>7.25</v>
      </c>
      <c r="C9" s="34">
        <v>1</v>
      </c>
      <c r="D9" s="34">
        <v>0</v>
      </c>
      <c r="E9" s="22">
        <f t="shared" si="8"/>
        <v>35351</v>
      </c>
      <c r="F9" s="35">
        <v>3.99</v>
      </c>
      <c r="G9" s="34">
        <v>2.22</v>
      </c>
      <c r="H9" s="34">
        <v>0.98</v>
      </c>
      <c r="I9" s="25">
        <f t="shared" si="9"/>
        <v>3.1756</v>
      </c>
      <c r="J9" s="35">
        <v>1</v>
      </c>
      <c r="K9" s="34">
        <v>0</v>
      </c>
      <c r="L9" s="36">
        <v>0</v>
      </c>
      <c r="M9" s="29">
        <f t="shared" si="10"/>
        <v>1</v>
      </c>
      <c r="N9" s="35">
        <v>1.15</v>
      </c>
      <c r="O9" s="31">
        <v>0.5</v>
      </c>
      <c r="P9" s="37">
        <f t="shared" si="11"/>
        <v>257553.9632253</v>
      </c>
      <c r="Q9" s="39"/>
      <c r="AK9" s="32">
        <v>4876</v>
      </c>
      <c r="AL9" s="33">
        <v>7.25</v>
      </c>
      <c r="AM9" s="34">
        <v>1</v>
      </c>
      <c r="AN9" s="34">
        <v>0</v>
      </c>
      <c r="AO9" s="22">
        <f t="shared" si="0"/>
        <v>35351</v>
      </c>
      <c r="AP9" s="35">
        <v>3.99</v>
      </c>
      <c r="AQ9" s="34">
        <v>2.22</v>
      </c>
      <c r="AR9" s="34">
        <v>0.98</v>
      </c>
      <c r="AS9" s="25">
        <f t="shared" si="1"/>
        <v>3.1756</v>
      </c>
      <c r="AT9" s="35">
        <v>1</v>
      </c>
      <c r="AU9" s="34">
        <v>0</v>
      </c>
      <c r="AV9" s="36">
        <v>0</v>
      </c>
      <c r="AW9" s="29">
        <f t="shared" si="2"/>
        <v>1</v>
      </c>
      <c r="AX9" s="35">
        <v>1.15</v>
      </c>
      <c r="AY9" s="31">
        <v>0.5556</v>
      </c>
      <c r="AZ9" s="37">
        <f t="shared" si="3"/>
        <v>286193.963935953</v>
      </c>
      <c r="BA9" s="39"/>
      <c r="BC9" s="32">
        <v>4876</v>
      </c>
      <c r="BD9" s="33">
        <v>7.25</v>
      </c>
      <c r="BE9" s="34">
        <v>1</v>
      </c>
      <c r="BF9" s="34">
        <v>0</v>
      </c>
      <c r="BG9" s="22">
        <f t="shared" si="4"/>
        <v>35351</v>
      </c>
      <c r="BH9" s="35">
        <v>4.21</v>
      </c>
      <c r="BI9" s="34">
        <v>2.22</v>
      </c>
      <c r="BJ9" s="34">
        <v>0.98</v>
      </c>
      <c r="BK9" s="25">
        <f t="shared" si="5"/>
        <v>3.1756</v>
      </c>
      <c r="BL9" s="35">
        <v>1</v>
      </c>
      <c r="BM9" s="34">
        <v>0</v>
      </c>
      <c r="BN9" s="36">
        <v>0</v>
      </c>
      <c r="BO9" s="29">
        <f t="shared" si="6"/>
        <v>1</v>
      </c>
      <c r="BP9" s="35">
        <v>1.15</v>
      </c>
      <c r="BQ9" s="31">
        <v>0.5556</v>
      </c>
      <c r="BR9" s="37">
        <f t="shared" si="7"/>
        <v>301974.082248211</v>
      </c>
      <c r="BS9" s="39"/>
    </row>
    <row r="10" customHeight="1" spans="1:71">
      <c r="A10" s="32">
        <v>4876</v>
      </c>
      <c r="B10" s="33">
        <v>4.18</v>
      </c>
      <c r="C10" s="34">
        <v>1</v>
      </c>
      <c r="D10" s="34">
        <v>0</v>
      </c>
      <c r="E10" s="22">
        <f t="shared" si="8"/>
        <v>20381.68</v>
      </c>
      <c r="F10" s="35">
        <v>3.99</v>
      </c>
      <c r="G10" s="34">
        <v>2.22</v>
      </c>
      <c r="H10" s="34">
        <v>0.98</v>
      </c>
      <c r="I10" s="25">
        <f t="shared" si="9"/>
        <v>3.1756</v>
      </c>
      <c r="J10" s="35">
        <v>1</v>
      </c>
      <c r="K10" s="34">
        <v>0</v>
      </c>
      <c r="L10" s="36">
        <v>0</v>
      </c>
      <c r="M10" s="29">
        <f t="shared" si="10"/>
        <v>1</v>
      </c>
      <c r="N10" s="35">
        <v>1.15</v>
      </c>
      <c r="O10" s="31">
        <v>0.5</v>
      </c>
      <c r="P10" s="37">
        <f t="shared" si="11"/>
        <v>148493.181556104</v>
      </c>
      <c r="Q10" s="39"/>
      <c r="AK10" s="32">
        <v>4876</v>
      </c>
      <c r="AL10" s="33">
        <v>4.18</v>
      </c>
      <c r="AM10" s="34">
        <v>1</v>
      </c>
      <c r="AN10" s="34">
        <v>0</v>
      </c>
      <c r="AO10" s="22">
        <f t="shared" si="0"/>
        <v>20381.68</v>
      </c>
      <c r="AP10" s="35">
        <v>3.99</v>
      </c>
      <c r="AQ10" s="34">
        <v>2.22</v>
      </c>
      <c r="AR10" s="34">
        <v>0.98</v>
      </c>
      <c r="AS10" s="25">
        <f t="shared" si="1"/>
        <v>3.1756</v>
      </c>
      <c r="AT10" s="35">
        <v>1</v>
      </c>
      <c r="AU10" s="34">
        <v>0</v>
      </c>
      <c r="AV10" s="36">
        <v>0</v>
      </c>
      <c r="AW10" s="29">
        <f t="shared" si="2"/>
        <v>1</v>
      </c>
      <c r="AX10" s="35">
        <v>1.15</v>
      </c>
      <c r="AY10" s="31">
        <v>0.5556</v>
      </c>
      <c r="AZ10" s="37">
        <f t="shared" si="3"/>
        <v>165005.623345143</v>
      </c>
      <c r="BA10" s="39"/>
      <c r="BC10" s="32">
        <v>4876</v>
      </c>
      <c r="BD10" s="33">
        <v>4.18</v>
      </c>
      <c r="BE10" s="34">
        <v>1</v>
      </c>
      <c r="BF10" s="34">
        <v>0</v>
      </c>
      <c r="BG10" s="22">
        <f t="shared" si="4"/>
        <v>20381.68</v>
      </c>
      <c r="BH10" s="35">
        <v>4.21</v>
      </c>
      <c r="BI10" s="34">
        <v>2.22</v>
      </c>
      <c r="BJ10" s="34">
        <v>0.98</v>
      </c>
      <c r="BK10" s="25">
        <f t="shared" si="5"/>
        <v>3.1756</v>
      </c>
      <c r="BL10" s="35">
        <v>1</v>
      </c>
      <c r="BM10" s="34">
        <v>0</v>
      </c>
      <c r="BN10" s="36">
        <v>0</v>
      </c>
      <c r="BO10" s="29">
        <f t="shared" si="6"/>
        <v>1</v>
      </c>
      <c r="BP10" s="35">
        <v>1.15</v>
      </c>
      <c r="BQ10" s="31">
        <v>0.5556</v>
      </c>
      <c r="BR10" s="37">
        <f t="shared" si="7"/>
        <v>174103.677765176</v>
      </c>
      <c r="BS10" s="39"/>
    </row>
    <row r="11" customHeight="1" spans="1:71">
      <c r="A11" s="32">
        <v>4876</v>
      </c>
      <c r="B11" s="33">
        <v>7.32</v>
      </c>
      <c r="C11" s="34">
        <v>1</v>
      </c>
      <c r="D11" s="34">
        <v>0</v>
      </c>
      <c r="E11" s="22">
        <f t="shared" si="8"/>
        <v>35692.32</v>
      </c>
      <c r="F11" s="35">
        <v>3.99</v>
      </c>
      <c r="G11" s="34">
        <v>2.22</v>
      </c>
      <c r="H11" s="34">
        <v>0.98</v>
      </c>
      <c r="I11" s="25">
        <f t="shared" si="9"/>
        <v>3.1756</v>
      </c>
      <c r="J11" s="35">
        <v>1</v>
      </c>
      <c r="K11" s="34">
        <v>0</v>
      </c>
      <c r="L11" s="36">
        <v>0</v>
      </c>
      <c r="M11" s="29">
        <f t="shared" si="10"/>
        <v>1</v>
      </c>
      <c r="N11" s="35">
        <v>1.15</v>
      </c>
      <c r="O11" s="31">
        <v>0.5</v>
      </c>
      <c r="P11" s="37">
        <f t="shared" si="11"/>
        <v>260040.691146096</v>
      </c>
      <c r="Q11" s="39"/>
      <c r="AK11" s="32">
        <v>4876</v>
      </c>
      <c r="AL11" s="33">
        <v>7.32</v>
      </c>
      <c r="AM11" s="34">
        <v>1</v>
      </c>
      <c r="AN11" s="34">
        <v>0</v>
      </c>
      <c r="AO11" s="22">
        <f t="shared" si="0"/>
        <v>35692.32</v>
      </c>
      <c r="AP11" s="35">
        <v>3.99</v>
      </c>
      <c r="AQ11" s="34">
        <v>2.22</v>
      </c>
      <c r="AR11" s="34">
        <v>0.98</v>
      </c>
      <c r="AS11" s="25">
        <f t="shared" si="1"/>
        <v>3.1756</v>
      </c>
      <c r="AT11" s="35">
        <v>1</v>
      </c>
      <c r="AU11" s="34">
        <v>0</v>
      </c>
      <c r="AV11" s="36">
        <v>0</v>
      </c>
      <c r="AW11" s="29">
        <f t="shared" si="2"/>
        <v>1</v>
      </c>
      <c r="AX11" s="35">
        <v>1.15</v>
      </c>
      <c r="AY11" s="31">
        <v>0.5556</v>
      </c>
      <c r="AZ11" s="37">
        <f t="shared" si="3"/>
        <v>288957.216001542</v>
      </c>
      <c r="BA11" s="39"/>
      <c r="BC11" s="32">
        <v>4876</v>
      </c>
      <c r="BD11" s="33">
        <v>7.32</v>
      </c>
      <c r="BE11" s="34">
        <v>1</v>
      </c>
      <c r="BF11" s="34">
        <v>0</v>
      </c>
      <c r="BG11" s="22">
        <f t="shared" si="4"/>
        <v>35692.32</v>
      </c>
      <c r="BH11" s="35">
        <v>4.21</v>
      </c>
      <c r="BI11" s="34">
        <v>2.22</v>
      </c>
      <c r="BJ11" s="34">
        <v>0.98</v>
      </c>
      <c r="BK11" s="25">
        <f t="shared" si="5"/>
        <v>3.1756</v>
      </c>
      <c r="BL11" s="35">
        <v>1</v>
      </c>
      <c r="BM11" s="34">
        <v>0</v>
      </c>
      <c r="BN11" s="36">
        <v>0</v>
      </c>
      <c r="BO11" s="29">
        <f t="shared" si="6"/>
        <v>1</v>
      </c>
      <c r="BP11" s="35">
        <v>1.15</v>
      </c>
      <c r="BQ11" s="31">
        <v>0.5556</v>
      </c>
      <c r="BR11" s="37">
        <f t="shared" si="7"/>
        <v>304889.694076815</v>
      </c>
      <c r="BS11" s="39"/>
    </row>
    <row r="12" customHeight="1" spans="1:71">
      <c r="A12" s="32">
        <v>4876</v>
      </c>
      <c r="B12" s="33">
        <v>7.25</v>
      </c>
      <c r="C12" s="34">
        <v>1</v>
      </c>
      <c r="D12" s="34">
        <v>0</v>
      </c>
      <c r="E12" s="22">
        <f t="shared" si="8"/>
        <v>35351</v>
      </c>
      <c r="F12" s="35">
        <v>3.99</v>
      </c>
      <c r="G12" s="34">
        <v>2.22</v>
      </c>
      <c r="H12" s="34">
        <v>0.98</v>
      </c>
      <c r="I12" s="25">
        <f t="shared" si="9"/>
        <v>3.1756</v>
      </c>
      <c r="J12" s="35">
        <v>1</v>
      </c>
      <c r="K12" s="34">
        <v>0</v>
      </c>
      <c r="L12" s="36">
        <v>0</v>
      </c>
      <c r="M12" s="29">
        <f t="shared" si="10"/>
        <v>1</v>
      </c>
      <c r="N12" s="35">
        <v>1.15</v>
      </c>
      <c r="O12" s="31">
        <v>0.5</v>
      </c>
      <c r="P12" s="37">
        <f t="shared" si="11"/>
        <v>257553.9632253</v>
      </c>
      <c r="Q12" s="40"/>
      <c r="AK12" s="32">
        <v>4876</v>
      </c>
      <c r="AL12" s="33">
        <v>7.25</v>
      </c>
      <c r="AM12" s="34">
        <v>1</v>
      </c>
      <c r="AN12" s="34">
        <v>0</v>
      </c>
      <c r="AO12" s="22">
        <f t="shared" si="0"/>
        <v>35351</v>
      </c>
      <c r="AP12" s="35">
        <v>3.99</v>
      </c>
      <c r="AQ12" s="34">
        <v>2.22</v>
      </c>
      <c r="AR12" s="34">
        <v>0.98</v>
      </c>
      <c r="AS12" s="25">
        <f t="shared" si="1"/>
        <v>3.1756</v>
      </c>
      <c r="AT12" s="35">
        <v>1</v>
      </c>
      <c r="AU12" s="34">
        <v>0</v>
      </c>
      <c r="AV12" s="36">
        <v>0</v>
      </c>
      <c r="AW12" s="29">
        <f t="shared" si="2"/>
        <v>1</v>
      </c>
      <c r="AX12" s="35">
        <v>1.15</v>
      </c>
      <c r="AY12" s="31">
        <v>0.5556</v>
      </c>
      <c r="AZ12" s="37">
        <f t="shared" si="3"/>
        <v>286193.963935953</v>
      </c>
      <c r="BA12" s="40"/>
      <c r="BC12" s="32">
        <v>4876</v>
      </c>
      <c r="BD12" s="33">
        <v>7.25</v>
      </c>
      <c r="BE12" s="34">
        <v>1</v>
      </c>
      <c r="BF12" s="34">
        <v>0</v>
      </c>
      <c r="BG12" s="22">
        <f t="shared" si="4"/>
        <v>35351</v>
      </c>
      <c r="BH12" s="35">
        <v>4.21</v>
      </c>
      <c r="BI12" s="34">
        <v>2.22</v>
      </c>
      <c r="BJ12" s="34">
        <v>0.98</v>
      </c>
      <c r="BK12" s="25">
        <f t="shared" si="5"/>
        <v>3.1756</v>
      </c>
      <c r="BL12" s="35">
        <v>1</v>
      </c>
      <c r="BM12" s="34">
        <v>0</v>
      </c>
      <c r="BN12" s="36">
        <v>0</v>
      </c>
      <c r="BO12" s="29">
        <f t="shared" si="6"/>
        <v>1</v>
      </c>
      <c r="BP12" s="35">
        <v>1.15</v>
      </c>
      <c r="BQ12" s="31">
        <v>0.5556</v>
      </c>
      <c r="BR12" s="37">
        <f t="shared" si="7"/>
        <v>301974.082248211</v>
      </c>
      <c r="BS12" s="40"/>
    </row>
    <row r="13" customHeight="1" spans="1:71">
      <c r="A13" s="41" t="s">
        <v>32</v>
      </c>
      <c r="B13" s="42"/>
      <c r="C13" s="42"/>
      <c r="D13" s="42"/>
      <c r="E13" s="42"/>
      <c r="F13" s="42"/>
      <c r="G13" s="42"/>
      <c r="H13" s="43">
        <f>SUM(P4:P12)</f>
        <v>1998263.5077825</v>
      </c>
      <c r="I13" s="44"/>
      <c r="J13" s="44"/>
      <c r="K13" s="44"/>
      <c r="L13" s="44"/>
      <c r="M13" s="44"/>
      <c r="N13" s="44"/>
      <c r="O13" s="44"/>
      <c r="P13" s="45"/>
      <c r="Q13" s="46"/>
      <c r="AK13" s="41" t="s">
        <v>33</v>
      </c>
      <c r="AL13" s="42"/>
      <c r="AM13" s="42"/>
      <c r="AN13" s="42"/>
      <c r="AO13" s="42"/>
      <c r="AP13" s="42"/>
      <c r="AQ13" s="42"/>
      <c r="AR13" s="43">
        <f>SUM(AZ4:AZ12)</f>
        <v>2220470.40984791</v>
      </c>
      <c r="AS13" s="44"/>
      <c r="AT13" s="44"/>
      <c r="AU13" s="44"/>
      <c r="AV13" s="44"/>
      <c r="AW13" s="44"/>
      <c r="AX13" s="44"/>
      <c r="AY13" s="44"/>
      <c r="AZ13" s="45"/>
      <c r="BA13" s="46"/>
      <c r="BC13" s="41" t="s">
        <v>34</v>
      </c>
      <c r="BD13" s="42"/>
      <c r="BE13" s="42"/>
      <c r="BF13" s="42"/>
      <c r="BG13" s="42"/>
      <c r="BH13" s="42"/>
      <c r="BI13" s="42"/>
      <c r="BJ13" s="43">
        <f>SUM(BR4:BR12)</f>
        <v>2342902.36227061</v>
      </c>
      <c r="BK13" s="44"/>
      <c r="BL13" s="44"/>
      <c r="BM13" s="44"/>
      <c r="BN13" s="44"/>
      <c r="BO13" s="44"/>
      <c r="BP13" s="44"/>
      <c r="BQ13" s="44"/>
      <c r="BR13" s="45"/>
      <c r="BS13" s="46"/>
    </row>
    <row r="14" customHeight="1" spans="1:71">
      <c r="A14" s="47"/>
      <c r="B14" s="47"/>
      <c r="C14" s="47"/>
      <c r="D14" s="47"/>
      <c r="E14" s="47"/>
      <c r="F14" s="47"/>
      <c r="G14" s="47"/>
      <c r="H14" s="48"/>
      <c r="I14" s="49"/>
      <c r="J14" s="49"/>
      <c r="K14" s="49"/>
      <c r="L14" s="49"/>
      <c r="M14" s="49"/>
      <c r="N14" s="49"/>
      <c r="O14" s="49"/>
      <c r="P14" s="49"/>
      <c r="Q14" s="46"/>
      <c r="AK14" s="47"/>
      <c r="AL14" s="47"/>
      <c r="AM14" s="47"/>
      <c r="AN14" s="47"/>
      <c r="AO14" s="47"/>
      <c r="AP14" s="47"/>
      <c r="AQ14" s="47"/>
      <c r="AR14" s="48"/>
      <c r="AS14" s="49"/>
      <c r="AT14" s="49"/>
      <c r="AU14" s="49"/>
      <c r="AV14" s="49"/>
      <c r="AW14" s="49"/>
      <c r="AX14" s="49"/>
      <c r="AY14" s="49"/>
      <c r="AZ14" s="49"/>
      <c r="BA14" s="46"/>
      <c r="BC14" s="47"/>
      <c r="BD14" s="47"/>
      <c r="BE14" s="47"/>
      <c r="BF14" s="47"/>
      <c r="BG14" s="47"/>
      <c r="BH14" s="47"/>
      <c r="BI14" s="47"/>
      <c r="BJ14" s="48"/>
      <c r="BK14" s="49"/>
      <c r="BL14" s="49"/>
      <c r="BM14" s="49"/>
      <c r="BN14" s="49"/>
      <c r="BO14" s="49"/>
      <c r="BP14" s="49"/>
      <c r="BQ14" s="49"/>
      <c r="BR14" s="49"/>
      <c r="BS14" s="46"/>
    </row>
    <row r="15" customHeight="1" spans="1:71">
      <c r="A15" s="47"/>
      <c r="B15" s="47"/>
      <c r="C15" s="47"/>
      <c r="D15" s="47"/>
      <c r="E15" s="47"/>
      <c r="F15" s="47"/>
      <c r="G15" s="47"/>
      <c r="H15" s="50"/>
      <c r="I15" s="51"/>
      <c r="J15" s="51"/>
      <c r="K15" s="51"/>
      <c r="L15" s="51"/>
      <c r="M15" s="51"/>
      <c r="N15" s="51"/>
      <c r="O15" s="51"/>
      <c r="P15" s="51"/>
      <c r="Q15" s="52"/>
      <c r="AK15" s="47"/>
      <c r="AL15" s="47"/>
      <c r="AM15" s="47"/>
      <c r="AN15" s="47"/>
      <c r="AO15" s="47"/>
      <c r="AP15" s="47"/>
      <c r="AQ15" s="47"/>
      <c r="AR15" s="50"/>
      <c r="AS15" s="51"/>
      <c r="AT15" s="51"/>
      <c r="AU15" s="51"/>
      <c r="AV15" s="51"/>
      <c r="AW15" s="51"/>
      <c r="AX15" s="51"/>
      <c r="AY15" s="51"/>
      <c r="AZ15" s="51"/>
      <c r="BA15" s="52"/>
      <c r="BC15" s="47"/>
      <c r="BD15" s="47"/>
      <c r="BE15" s="47"/>
      <c r="BF15" s="47"/>
      <c r="BG15" s="47"/>
      <c r="BH15" s="47"/>
      <c r="BI15" s="47"/>
      <c r="BJ15" s="50"/>
      <c r="BK15" s="51"/>
      <c r="BL15" s="51"/>
      <c r="BM15" s="51"/>
      <c r="BN15" s="51"/>
      <c r="BO15" s="51"/>
      <c r="BP15" s="51"/>
      <c r="BQ15" s="51"/>
      <c r="BR15" s="51"/>
      <c r="BS15" s="52"/>
    </row>
    <row r="16" customHeight="1" spans="1:7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customHeight="1" spans="1:7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customHeight="1" spans="1:7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20" customHeight="1" spans="1:71">
      <c r="A20" s="2" t="s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4"/>
      <c r="Q20" s="5"/>
      <c r="S20" s="2" t="s">
        <v>11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4"/>
      <c r="AI20" s="5"/>
      <c r="AK20" s="2" t="s">
        <v>11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4"/>
      <c r="BA20" s="5"/>
    </row>
    <row r="21" customHeight="1" spans="1:71">
      <c r="A21" s="6" t="s">
        <v>12</v>
      </c>
      <c r="B21" s="7"/>
      <c r="C21" s="7"/>
      <c r="D21" s="7"/>
      <c r="E21" s="8"/>
      <c r="F21" s="9" t="s">
        <v>13</v>
      </c>
      <c r="G21" s="10"/>
      <c r="H21" s="10"/>
      <c r="I21" s="11"/>
      <c r="J21" s="12" t="s">
        <v>14</v>
      </c>
      <c r="K21" s="13"/>
      <c r="L21" s="14"/>
      <c r="M21" s="15"/>
      <c r="N21" s="16" t="s">
        <v>15</v>
      </c>
      <c r="O21" s="17"/>
      <c r="P21" s="18" t="s">
        <v>16</v>
      </c>
      <c r="Q21" s="19" t="s">
        <v>17</v>
      </c>
      <c r="S21" s="6" t="s">
        <v>12</v>
      </c>
      <c r="T21" s="7"/>
      <c r="U21" s="7"/>
      <c r="V21" s="7"/>
      <c r="W21" s="8"/>
      <c r="X21" s="9" t="s">
        <v>13</v>
      </c>
      <c r="Y21" s="10"/>
      <c r="Z21" s="10"/>
      <c r="AA21" s="11"/>
      <c r="AB21" s="12" t="s">
        <v>14</v>
      </c>
      <c r="AC21" s="13"/>
      <c r="AD21" s="14"/>
      <c r="AE21" s="15"/>
      <c r="AF21" s="16" t="s">
        <v>15</v>
      </c>
      <c r="AG21" s="17"/>
      <c r="AH21" s="18" t="s">
        <v>16</v>
      </c>
      <c r="AI21" s="19" t="s">
        <v>17</v>
      </c>
      <c r="AK21" s="6" t="s">
        <v>12</v>
      </c>
      <c r="AL21" s="7"/>
      <c r="AM21" s="7"/>
      <c r="AN21" s="7"/>
      <c r="AO21" s="8"/>
      <c r="AP21" s="9" t="s">
        <v>13</v>
      </c>
      <c r="AQ21" s="10"/>
      <c r="AR21" s="10"/>
      <c r="AS21" s="11"/>
      <c r="AT21" s="12" t="s">
        <v>14</v>
      </c>
      <c r="AU21" s="13"/>
      <c r="AV21" s="14"/>
      <c r="AW21" s="15"/>
      <c r="AX21" s="16" t="s">
        <v>15</v>
      </c>
      <c r="AY21" s="17"/>
      <c r="AZ21" s="18" t="s">
        <v>16</v>
      </c>
      <c r="BA21" s="19" t="s">
        <v>17</v>
      </c>
    </row>
    <row r="22" customHeight="1" spans="1:71">
      <c r="A22" s="20" t="s">
        <v>18</v>
      </c>
      <c r="B22" s="21" t="s">
        <v>19</v>
      </c>
      <c r="C22" s="21" t="s">
        <v>20</v>
      </c>
      <c r="D22" s="21" t="s">
        <v>21</v>
      </c>
      <c r="E22" s="22" t="s">
        <v>12</v>
      </c>
      <c r="F22" s="23" t="s">
        <v>22</v>
      </c>
      <c r="G22" s="24" t="s">
        <v>23</v>
      </c>
      <c r="H22" s="24" t="s">
        <v>24</v>
      </c>
      <c r="I22" s="25" t="s">
        <v>25</v>
      </c>
      <c r="J22" s="26" t="s">
        <v>26</v>
      </c>
      <c r="K22" s="27" t="s">
        <v>27</v>
      </c>
      <c r="L22" s="28" t="s">
        <v>28</v>
      </c>
      <c r="M22" s="29" t="s">
        <v>29</v>
      </c>
      <c r="N22" s="30" t="s">
        <v>30</v>
      </c>
      <c r="O22" s="31" t="s">
        <v>31</v>
      </c>
      <c r="P22" s="18"/>
      <c r="Q22" s="19"/>
      <c r="S22" s="20" t="s">
        <v>18</v>
      </c>
      <c r="T22" s="21" t="s">
        <v>19</v>
      </c>
      <c r="U22" s="21" t="s">
        <v>20</v>
      </c>
      <c r="V22" s="21" t="s">
        <v>21</v>
      </c>
      <c r="W22" s="22" t="s">
        <v>12</v>
      </c>
      <c r="X22" s="23" t="s">
        <v>22</v>
      </c>
      <c r="Y22" s="24" t="s">
        <v>23</v>
      </c>
      <c r="Z22" s="24" t="s">
        <v>24</v>
      </c>
      <c r="AA22" s="25" t="s">
        <v>25</v>
      </c>
      <c r="AB22" s="26" t="s">
        <v>26</v>
      </c>
      <c r="AC22" s="27" t="s">
        <v>27</v>
      </c>
      <c r="AD22" s="28" t="s">
        <v>28</v>
      </c>
      <c r="AE22" s="29" t="s">
        <v>29</v>
      </c>
      <c r="AF22" s="30" t="s">
        <v>30</v>
      </c>
      <c r="AG22" s="31" t="s">
        <v>31</v>
      </c>
      <c r="AH22" s="18"/>
      <c r="AI22" s="19"/>
      <c r="AK22" s="20" t="s">
        <v>18</v>
      </c>
      <c r="AL22" s="21" t="s">
        <v>19</v>
      </c>
      <c r="AM22" s="21" t="s">
        <v>20</v>
      </c>
      <c r="AN22" s="21" t="s">
        <v>21</v>
      </c>
      <c r="AO22" s="22" t="s">
        <v>12</v>
      </c>
      <c r="AP22" s="23" t="s">
        <v>22</v>
      </c>
      <c r="AQ22" s="24" t="s">
        <v>23</v>
      </c>
      <c r="AR22" s="24" t="s">
        <v>24</v>
      </c>
      <c r="AS22" s="25" t="s">
        <v>25</v>
      </c>
      <c r="AT22" s="26" t="s">
        <v>26</v>
      </c>
      <c r="AU22" s="27" t="s">
        <v>27</v>
      </c>
      <c r="AV22" s="28" t="s">
        <v>28</v>
      </c>
      <c r="AW22" s="29" t="s">
        <v>29</v>
      </c>
      <c r="AX22" s="30" t="s">
        <v>30</v>
      </c>
      <c r="AY22" s="31" t="s">
        <v>31</v>
      </c>
      <c r="AZ22" s="18"/>
      <c r="BA22" s="19"/>
    </row>
    <row r="23" customHeight="1" spans="1:71">
      <c r="A23" s="32">
        <v>5308</v>
      </c>
      <c r="B23" s="33">
        <v>13.77</v>
      </c>
      <c r="C23" s="34">
        <v>1</v>
      </c>
      <c r="D23" s="34">
        <v>0</v>
      </c>
      <c r="E23" s="22">
        <f t="shared" ref="E23:E31" si="12">A23*B23*C23+D23</f>
        <v>73091.16</v>
      </c>
      <c r="F23" s="35">
        <v>2.87</v>
      </c>
      <c r="G23" s="34">
        <v>2.45</v>
      </c>
      <c r="H23" s="34">
        <v>0.99</v>
      </c>
      <c r="I23" s="25">
        <f t="shared" ref="I23:I31" si="13">G23*H23+1</f>
        <v>3.4255</v>
      </c>
      <c r="J23" s="35">
        <v>1</v>
      </c>
      <c r="K23" s="34">
        <v>0</v>
      </c>
      <c r="L23" s="36">
        <v>0</v>
      </c>
      <c r="M23" s="29">
        <f t="shared" ref="M23:M31" si="14">1+2.78*K23/(K23+1400)+L23</f>
        <v>1</v>
      </c>
      <c r="N23" s="35">
        <v>1.15</v>
      </c>
      <c r="O23" s="31">
        <v>0.5</v>
      </c>
      <c r="P23" s="37">
        <f t="shared" ref="P23:P31" si="15">E23*F23*I23*J23*(M23)*N23*O23</f>
        <v>413179.311599145</v>
      </c>
      <c r="Q23" s="38"/>
      <c r="S23" s="32">
        <v>5748</v>
      </c>
      <c r="T23" s="33">
        <v>13.77</v>
      </c>
      <c r="U23" s="34">
        <v>1</v>
      </c>
      <c r="V23" s="34">
        <v>0</v>
      </c>
      <c r="W23" s="22">
        <f t="shared" ref="W23:W29" si="16">S23*T23*U23+V23</f>
        <v>79149.96</v>
      </c>
      <c r="X23" s="35">
        <v>2.87</v>
      </c>
      <c r="Y23" s="34">
        <v>2.45</v>
      </c>
      <c r="Z23" s="34">
        <v>0.99</v>
      </c>
      <c r="AA23" s="25">
        <f t="shared" ref="AA23:AA29" si="17">Y23*Z23+1</f>
        <v>3.4255</v>
      </c>
      <c r="AB23" s="35">
        <v>1</v>
      </c>
      <c r="AC23" s="34">
        <v>0</v>
      </c>
      <c r="AD23" s="36">
        <v>0</v>
      </c>
      <c r="AE23" s="29">
        <f t="shared" ref="AE23:AE29" si="18">1+2.78*AC23/(AC23+1400)+AD23</f>
        <v>1</v>
      </c>
      <c r="AF23" s="35">
        <v>1.15</v>
      </c>
      <c r="AG23" s="31">
        <v>0.5</v>
      </c>
      <c r="AH23" s="37">
        <f t="shared" ref="AH23:AH29" si="19">W23*X23*AA23*AB23*(AE23)*AF23*AG23</f>
        <v>447429.292213995</v>
      </c>
      <c r="AI23" s="38"/>
      <c r="AK23" s="32">
        <v>6589</v>
      </c>
      <c r="AL23" s="33">
        <v>14.97</v>
      </c>
      <c r="AM23" s="34">
        <v>1</v>
      </c>
      <c r="AN23" s="34">
        <v>0</v>
      </c>
      <c r="AO23" s="22">
        <f t="shared" ref="AO23:AO29" si="20">AK23*AL23*AM23+AN23</f>
        <v>98637.33</v>
      </c>
      <c r="AP23" s="35">
        <v>2.87</v>
      </c>
      <c r="AQ23" s="34">
        <v>2.45</v>
      </c>
      <c r="AR23" s="34">
        <v>0.99</v>
      </c>
      <c r="AS23" s="25">
        <f t="shared" ref="AS23:AS29" si="21">AQ23*AR23+1</f>
        <v>3.4255</v>
      </c>
      <c r="AT23" s="35">
        <v>1</v>
      </c>
      <c r="AU23" s="34">
        <v>0</v>
      </c>
      <c r="AV23" s="36">
        <v>0</v>
      </c>
      <c r="AW23" s="29">
        <f t="shared" ref="AW23:AW29" si="22">1+2.78*AU23/(AU23+1400)+AV23</f>
        <v>1</v>
      </c>
      <c r="AX23" s="35">
        <v>1.15</v>
      </c>
      <c r="AY23" s="31">
        <v>0.5</v>
      </c>
      <c r="AZ23" s="37">
        <f t="shared" ref="AZ23:AZ29" si="23">AO23*AP23*AS23*AT23*(AW23)*AX23*AY23</f>
        <v>557590.057503229</v>
      </c>
      <c r="BA23" s="38"/>
    </row>
    <row r="24" customHeight="1" spans="1:71">
      <c r="A24" s="32">
        <v>4168</v>
      </c>
      <c r="B24" s="33">
        <v>2.3</v>
      </c>
      <c r="C24" s="34">
        <v>1</v>
      </c>
      <c r="D24" s="34">
        <v>0</v>
      </c>
      <c r="E24" s="22">
        <f t="shared" si="12"/>
        <v>9586.4</v>
      </c>
      <c r="F24" s="35">
        <v>1.87</v>
      </c>
      <c r="G24" s="34">
        <v>2.45</v>
      </c>
      <c r="H24" s="34">
        <v>0.98</v>
      </c>
      <c r="I24" s="25">
        <f t="shared" si="13"/>
        <v>3.401</v>
      </c>
      <c r="J24" s="35">
        <v>1</v>
      </c>
      <c r="K24" s="34">
        <v>0</v>
      </c>
      <c r="L24" s="36">
        <v>0</v>
      </c>
      <c r="M24" s="29">
        <f t="shared" si="14"/>
        <v>1</v>
      </c>
      <c r="N24" s="35">
        <v>1.15</v>
      </c>
      <c r="O24" s="31">
        <v>0.5</v>
      </c>
      <c r="P24" s="37">
        <f t="shared" si="15"/>
        <v>35056.7482166</v>
      </c>
      <c r="Q24" s="39"/>
      <c r="S24" s="32">
        <v>4608</v>
      </c>
      <c r="T24" s="33">
        <v>2.3</v>
      </c>
      <c r="U24" s="34">
        <v>1</v>
      </c>
      <c r="V24" s="34">
        <v>0</v>
      </c>
      <c r="W24" s="22">
        <f t="shared" si="16"/>
        <v>10598.4</v>
      </c>
      <c r="X24" s="35">
        <v>1.87</v>
      </c>
      <c r="Y24" s="34">
        <v>2.45</v>
      </c>
      <c r="Z24" s="34">
        <v>0.98</v>
      </c>
      <c r="AA24" s="25">
        <f t="shared" si="17"/>
        <v>3.401</v>
      </c>
      <c r="AB24" s="35">
        <v>1</v>
      </c>
      <c r="AC24" s="34">
        <v>0</v>
      </c>
      <c r="AD24" s="36">
        <v>0</v>
      </c>
      <c r="AE24" s="29">
        <f t="shared" si="18"/>
        <v>1</v>
      </c>
      <c r="AF24" s="35">
        <v>1.15</v>
      </c>
      <c r="AG24" s="31">
        <v>0.5</v>
      </c>
      <c r="AH24" s="37">
        <f t="shared" si="19"/>
        <v>38757.5565696</v>
      </c>
      <c r="AI24" s="39"/>
      <c r="AK24" s="32">
        <v>5389</v>
      </c>
      <c r="AL24" s="33">
        <v>2.3</v>
      </c>
      <c r="AM24" s="34">
        <v>1</v>
      </c>
      <c r="AN24" s="34">
        <v>0</v>
      </c>
      <c r="AO24" s="22">
        <f t="shared" si="20"/>
        <v>12394.7</v>
      </c>
      <c r="AP24" s="35">
        <v>1.87</v>
      </c>
      <c r="AQ24" s="34">
        <v>2.45</v>
      </c>
      <c r="AR24" s="34">
        <v>0.98</v>
      </c>
      <c r="AS24" s="25">
        <f t="shared" si="21"/>
        <v>3.401</v>
      </c>
      <c r="AT24" s="35">
        <v>1</v>
      </c>
      <c r="AU24" s="34">
        <v>0</v>
      </c>
      <c r="AV24" s="36">
        <v>0</v>
      </c>
      <c r="AW24" s="29">
        <f t="shared" si="22"/>
        <v>1</v>
      </c>
      <c r="AX24" s="35">
        <v>1.15</v>
      </c>
      <c r="AY24" s="31">
        <v>0.5556</v>
      </c>
      <c r="AZ24" s="37">
        <f t="shared" si="23"/>
        <v>50366.7972394297</v>
      </c>
      <c r="BA24" s="39"/>
    </row>
    <row r="25" customHeight="1" spans="1:71">
      <c r="A25" s="32">
        <v>4168</v>
      </c>
      <c r="B25" s="33">
        <v>2.3</v>
      </c>
      <c r="C25" s="34">
        <v>1</v>
      </c>
      <c r="D25" s="34">
        <v>0</v>
      </c>
      <c r="E25" s="22">
        <f t="shared" si="12"/>
        <v>9586.4</v>
      </c>
      <c r="F25" s="35">
        <v>1.87</v>
      </c>
      <c r="G25" s="34">
        <v>2.45</v>
      </c>
      <c r="H25" s="34">
        <v>0.98</v>
      </c>
      <c r="I25" s="25">
        <f t="shared" si="13"/>
        <v>3.401</v>
      </c>
      <c r="J25" s="35">
        <v>1</v>
      </c>
      <c r="K25" s="34">
        <v>0</v>
      </c>
      <c r="L25" s="36">
        <v>0</v>
      </c>
      <c r="M25" s="29">
        <f t="shared" si="14"/>
        <v>1</v>
      </c>
      <c r="N25" s="35">
        <v>1.15</v>
      </c>
      <c r="O25" s="31">
        <v>0.5</v>
      </c>
      <c r="P25" s="37">
        <f t="shared" si="15"/>
        <v>35056.7482166</v>
      </c>
      <c r="Q25" s="39"/>
      <c r="S25" s="32">
        <v>4608</v>
      </c>
      <c r="T25" s="33">
        <v>2.3</v>
      </c>
      <c r="U25" s="34">
        <v>1</v>
      </c>
      <c r="V25" s="34">
        <v>0</v>
      </c>
      <c r="W25" s="22">
        <f t="shared" si="16"/>
        <v>10598.4</v>
      </c>
      <c r="X25" s="35">
        <v>1.87</v>
      </c>
      <c r="Y25" s="34">
        <v>2.45</v>
      </c>
      <c r="Z25" s="34">
        <v>0.98</v>
      </c>
      <c r="AA25" s="25">
        <f t="shared" si="17"/>
        <v>3.401</v>
      </c>
      <c r="AB25" s="35">
        <v>1</v>
      </c>
      <c r="AC25" s="34">
        <v>0</v>
      </c>
      <c r="AD25" s="36">
        <v>0</v>
      </c>
      <c r="AE25" s="29">
        <f t="shared" si="18"/>
        <v>1</v>
      </c>
      <c r="AF25" s="35">
        <v>1.15</v>
      </c>
      <c r="AG25" s="31">
        <v>0.5</v>
      </c>
      <c r="AH25" s="37">
        <f t="shared" si="19"/>
        <v>38757.5565696</v>
      </c>
      <c r="AI25" s="39"/>
      <c r="AK25" s="32">
        <v>5389</v>
      </c>
      <c r="AL25" s="33">
        <v>2.3</v>
      </c>
      <c r="AM25" s="34">
        <v>1</v>
      </c>
      <c r="AN25" s="34">
        <v>0</v>
      </c>
      <c r="AO25" s="22">
        <f t="shared" si="20"/>
        <v>12394.7</v>
      </c>
      <c r="AP25" s="35">
        <v>1.87</v>
      </c>
      <c r="AQ25" s="34">
        <v>2.45</v>
      </c>
      <c r="AR25" s="34">
        <v>0.98</v>
      </c>
      <c r="AS25" s="25">
        <f t="shared" si="21"/>
        <v>3.401</v>
      </c>
      <c r="AT25" s="35">
        <v>1</v>
      </c>
      <c r="AU25" s="34">
        <v>0</v>
      </c>
      <c r="AV25" s="36">
        <v>0</v>
      </c>
      <c r="AW25" s="29">
        <f t="shared" si="22"/>
        <v>1</v>
      </c>
      <c r="AX25" s="35">
        <v>1.15</v>
      </c>
      <c r="AY25" s="31">
        <v>0.5556</v>
      </c>
      <c r="AZ25" s="37">
        <f t="shared" si="23"/>
        <v>50366.7972394297</v>
      </c>
      <c r="BA25" s="39"/>
    </row>
    <row r="26" customHeight="1" spans="1:71">
      <c r="A26" s="32">
        <v>4168</v>
      </c>
      <c r="B26" s="33">
        <v>2.3</v>
      </c>
      <c r="C26" s="34">
        <v>1</v>
      </c>
      <c r="D26" s="34">
        <v>0</v>
      </c>
      <c r="E26" s="22">
        <f t="shared" si="12"/>
        <v>9586.4</v>
      </c>
      <c r="F26" s="35">
        <v>1.87</v>
      </c>
      <c r="G26" s="34">
        <v>2.45</v>
      </c>
      <c r="H26" s="34">
        <v>0.98</v>
      </c>
      <c r="I26" s="25">
        <f t="shared" si="13"/>
        <v>3.401</v>
      </c>
      <c r="J26" s="35">
        <v>1</v>
      </c>
      <c r="K26" s="34">
        <v>0</v>
      </c>
      <c r="L26" s="36">
        <v>0</v>
      </c>
      <c r="M26" s="29">
        <f t="shared" si="14"/>
        <v>1</v>
      </c>
      <c r="N26" s="35">
        <v>1.15</v>
      </c>
      <c r="O26" s="31">
        <v>0.5</v>
      </c>
      <c r="P26" s="37">
        <f t="shared" si="15"/>
        <v>35056.7482166</v>
      </c>
      <c r="Q26" s="39"/>
      <c r="S26" s="32">
        <v>4608</v>
      </c>
      <c r="T26" s="33">
        <v>2.3</v>
      </c>
      <c r="U26" s="34">
        <v>1</v>
      </c>
      <c r="V26" s="34">
        <v>0</v>
      </c>
      <c r="W26" s="22">
        <f t="shared" si="16"/>
        <v>10598.4</v>
      </c>
      <c r="X26" s="35">
        <v>1.87</v>
      </c>
      <c r="Y26" s="34">
        <v>2.45</v>
      </c>
      <c r="Z26" s="34">
        <v>0.98</v>
      </c>
      <c r="AA26" s="25">
        <f t="shared" si="17"/>
        <v>3.401</v>
      </c>
      <c r="AB26" s="35">
        <v>1</v>
      </c>
      <c r="AC26" s="34">
        <v>0</v>
      </c>
      <c r="AD26" s="36">
        <v>0</v>
      </c>
      <c r="AE26" s="29">
        <f t="shared" si="18"/>
        <v>1</v>
      </c>
      <c r="AF26" s="35">
        <v>1.15</v>
      </c>
      <c r="AG26" s="31">
        <v>0.5</v>
      </c>
      <c r="AH26" s="37">
        <f t="shared" si="19"/>
        <v>38757.5565696</v>
      </c>
      <c r="AI26" s="39"/>
      <c r="AK26" s="32">
        <v>5389</v>
      </c>
      <c r="AL26" s="33">
        <v>2.3</v>
      </c>
      <c r="AM26" s="34">
        <v>1</v>
      </c>
      <c r="AN26" s="34">
        <v>0</v>
      </c>
      <c r="AO26" s="22">
        <f t="shared" si="20"/>
        <v>12394.7</v>
      </c>
      <c r="AP26" s="35">
        <v>1.87</v>
      </c>
      <c r="AQ26" s="34">
        <v>2.45</v>
      </c>
      <c r="AR26" s="34">
        <v>0.98</v>
      </c>
      <c r="AS26" s="25">
        <f t="shared" si="21"/>
        <v>3.401</v>
      </c>
      <c r="AT26" s="35">
        <v>1</v>
      </c>
      <c r="AU26" s="34">
        <v>0</v>
      </c>
      <c r="AV26" s="36">
        <v>0</v>
      </c>
      <c r="AW26" s="29">
        <f t="shared" si="22"/>
        <v>1</v>
      </c>
      <c r="AX26" s="35">
        <v>1.15</v>
      </c>
      <c r="AY26" s="31">
        <v>0.5556</v>
      </c>
      <c r="AZ26" s="37">
        <f t="shared" si="23"/>
        <v>50366.7972394297</v>
      </c>
      <c r="BA26" s="39"/>
    </row>
    <row r="27" customHeight="1" spans="1:71">
      <c r="A27" s="32">
        <v>4168</v>
      </c>
      <c r="B27" s="33">
        <v>2.3</v>
      </c>
      <c r="C27" s="34">
        <v>1</v>
      </c>
      <c r="D27" s="34">
        <v>0</v>
      </c>
      <c r="E27" s="22">
        <f t="shared" si="12"/>
        <v>9586.4</v>
      </c>
      <c r="F27" s="35">
        <v>1.87</v>
      </c>
      <c r="G27" s="34">
        <v>2.45</v>
      </c>
      <c r="H27" s="34">
        <v>0.59</v>
      </c>
      <c r="I27" s="25">
        <f t="shared" si="13"/>
        <v>2.4455</v>
      </c>
      <c r="J27" s="35">
        <v>1</v>
      </c>
      <c r="K27" s="34">
        <v>0</v>
      </c>
      <c r="L27" s="36">
        <v>0</v>
      </c>
      <c r="M27" s="29">
        <f t="shared" si="14"/>
        <v>1</v>
      </c>
      <c r="N27" s="35">
        <v>1.15</v>
      </c>
      <c r="O27" s="31">
        <v>0.5</v>
      </c>
      <c r="P27" s="37">
        <f t="shared" si="15"/>
        <v>25207.6676753</v>
      </c>
      <c r="Q27" s="39"/>
      <c r="S27" s="32">
        <v>4608</v>
      </c>
      <c r="T27" s="33">
        <v>2.3</v>
      </c>
      <c r="U27" s="34">
        <v>1</v>
      </c>
      <c r="V27" s="34">
        <v>0</v>
      </c>
      <c r="W27" s="22">
        <f t="shared" si="16"/>
        <v>10598.4</v>
      </c>
      <c r="X27" s="35">
        <v>1.87</v>
      </c>
      <c r="Y27" s="34">
        <v>2.45</v>
      </c>
      <c r="Z27" s="34">
        <v>0.59</v>
      </c>
      <c r="AA27" s="25">
        <f t="shared" si="17"/>
        <v>2.4455</v>
      </c>
      <c r="AB27" s="35">
        <v>1</v>
      </c>
      <c r="AC27" s="34">
        <v>0</v>
      </c>
      <c r="AD27" s="36">
        <v>0</v>
      </c>
      <c r="AE27" s="29">
        <f t="shared" si="18"/>
        <v>1</v>
      </c>
      <c r="AF27" s="35">
        <v>1.15</v>
      </c>
      <c r="AG27" s="31">
        <v>0.5</v>
      </c>
      <c r="AH27" s="37">
        <f t="shared" si="19"/>
        <v>27868.7458368</v>
      </c>
      <c r="AI27" s="39"/>
      <c r="AK27" s="32">
        <v>5389</v>
      </c>
      <c r="AL27" s="33">
        <v>2.3</v>
      </c>
      <c r="AM27" s="34">
        <v>1</v>
      </c>
      <c r="AN27" s="34">
        <v>0</v>
      </c>
      <c r="AO27" s="22">
        <f t="shared" si="20"/>
        <v>12394.7</v>
      </c>
      <c r="AP27" s="35">
        <v>1.87</v>
      </c>
      <c r="AQ27" s="34">
        <v>2.45</v>
      </c>
      <c r="AR27" s="34">
        <v>0.59</v>
      </c>
      <c r="AS27" s="25">
        <f t="shared" si="21"/>
        <v>2.4455</v>
      </c>
      <c r="AT27" s="35">
        <v>1</v>
      </c>
      <c r="AU27" s="34">
        <v>0</v>
      </c>
      <c r="AV27" s="36">
        <v>0</v>
      </c>
      <c r="AW27" s="29">
        <f t="shared" si="22"/>
        <v>1</v>
      </c>
      <c r="AX27" s="35">
        <v>1.15</v>
      </c>
      <c r="AY27" s="31">
        <v>0.5556</v>
      </c>
      <c r="AZ27" s="37">
        <f t="shared" si="23"/>
        <v>36216.4077180315</v>
      </c>
      <c r="BA27" s="39"/>
    </row>
    <row r="28" customHeight="1" spans="1:71">
      <c r="A28" s="32">
        <v>4168</v>
      </c>
      <c r="B28" s="33">
        <v>2.3</v>
      </c>
      <c r="C28" s="34">
        <v>1</v>
      </c>
      <c r="D28" s="34">
        <v>0</v>
      </c>
      <c r="E28" s="22">
        <f t="shared" si="12"/>
        <v>9586.4</v>
      </c>
      <c r="F28" s="35">
        <v>1.87</v>
      </c>
      <c r="G28" s="34">
        <v>2.45</v>
      </c>
      <c r="H28" s="34">
        <v>0.59</v>
      </c>
      <c r="I28" s="25">
        <f t="shared" si="13"/>
        <v>2.4455</v>
      </c>
      <c r="J28" s="35">
        <v>1</v>
      </c>
      <c r="K28" s="34">
        <v>0</v>
      </c>
      <c r="L28" s="36">
        <v>0</v>
      </c>
      <c r="M28" s="29">
        <f t="shared" si="14"/>
        <v>1</v>
      </c>
      <c r="N28" s="35">
        <v>1.15</v>
      </c>
      <c r="O28" s="31">
        <v>0.5</v>
      </c>
      <c r="P28" s="37">
        <f t="shared" si="15"/>
        <v>25207.6676753</v>
      </c>
      <c r="Q28" s="39"/>
      <c r="S28" s="32">
        <v>4608</v>
      </c>
      <c r="T28" s="33">
        <v>2.3</v>
      </c>
      <c r="U28" s="34">
        <v>1</v>
      </c>
      <c r="V28" s="34">
        <v>0</v>
      </c>
      <c r="W28" s="22">
        <f t="shared" si="16"/>
        <v>10598.4</v>
      </c>
      <c r="X28" s="35">
        <v>1.87</v>
      </c>
      <c r="Y28" s="34">
        <v>2.45</v>
      </c>
      <c r="Z28" s="34">
        <v>0.59</v>
      </c>
      <c r="AA28" s="25">
        <f t="shared" si="17"/>
        <v>2.4455</v>
      </c>
      <c r="AB28" s="35">
        <v>1</v>
      </c>
      <c r="AC28" s="34">
        <v>0</v>
      </c>
      <c r="AD28" s="36">
        <v>0</v>
      </c>
      <c r="AE28" s="29">
        <f t="shared" si="18"/>
        <v>1</v>
      </c>
      <c r="AF28" s="35">
        <v>1.15</v>
      </c>
      <c r="AG28" s="31">
        <v>0.5</v>
      </c>
      <c r="AH28" s="37">
        <f t="shared" si="19"/>
        <v>27868.7458368</v>
      </c>
      <c r="AI28" s="39"/>
      <c r="AK28" s="32">
        <v>5389</v>
      </c>
      <c r="AL28" s="33">
        <v>2.3</v>
      </c>
      <c r="AM28" s="34">
        <v>1</v>
      </c>
      <c r="AN28" s="34">
        <v>0</v>
      </c>
      <c r="AO28" s="22">
        <f t="shared" si="20"/>
        <v>12394.7</v>
      </c>
      <c r="AP28" s="35">
        <v>1.87</v>
      </c>
      <c r="AQ28" s="34">
        <v>2.45</v>
      </c>
      <c r="AR28" s="34">
        <v>0.59</v>
      </c>
      <c r="AS28" s="25">
        <f t="shared" si="21"/>
        <v>2.4455</v>
      </c>
      <c r="AT28" s="35">
        <v>1</v>
      </c>
      <c r="AU28" s="34">
        <v>0</v>
      </c>
      <c r="AV28" s="36">
        <v>0</v>
      </c>
      <c r="AW28" s="29">
        <f t="shared" si="22"/>
        <v>1</v>
      </c>
      <c r="AX28" s="35">
        <v>1.15</v>
      </c>
      <c r="AY28" s="31">
        <v>0.5556</v>
      </c>
      <c r="AZ28" s="37">
        <f t="shared" si="23"/>
        <v>36216.4077180315</v>
      </c>
      <c r="BA28" s="39"/>
    </row>
    <row r="29" customHeight="1" spans="1:71">
      <c r="A29" s="32">
        <v>4168</v>
      </c>
      <c r="B29" s="33">
        <v>2.3</v>
      </c>
      <c r="C29" s="34">
        <v>1</v>
      </c>
      <c r="D29" s="34">
        <v>0</v>
      </c>
      <c r="E29" s="22">
        <f t="shared" si="12"/>
        <v>9586.4</v>
      </c>
      <c r="F29" s="35">
        <v>1.87</v>
      </c>
      <c r="G29" s="34">
        <v>2.45</v>
      </c>
      <c r="H29" s="34">
        <v>0.59</v>
      </c>
      <c r="I29" s="25">
        <f t="shared" si="13"/>
        <v>2.4455</v>
      </c>
      <c r="J29" s="35">
        <v>1</v>
      </c>
      <c r="K29" s="34">
        <v>0</v>
      </c>
      <c r="L29" s="36">
        <v>0</v>
      </c>
      <c r="M29" s="29">
        <f t="shared" si="14"/>
        <v>1</v>
      </c>
      <c r="N29" s="35">
        <v>1.15</v>
      </c>
      <c r="O29" s="31">
        <v>0.5</v>
      </c>
      <c r="P29" s="37">
        <f t="shared" si="15"/>
        <v>25207.6676753</v>
      </c>
      <c r="Q29" s="39"/>
      <c r="S29" s="32">
        <v>4608</v>
      </c>
      <c r="T29" s="33">
        <v>2.3</v>
      </c>
      <c r="U29" s="34">
        <v>1</v>
      </c>
      <c r="V29" s="34">
        <v>0</v>
      </c>
      <c r="W29" s="22">
        <f t="shared" si="16"/>
        <v>10598.4</v>
      </c>
      <c r="X29" s="35">
        <v>1.87</v>
      </c>
      <c r="Y29" s="34">
        <v>2.45</v>
      </c>
      <c r="Z29" s="34">
        <v>0.59</v>
      </c>
      <c r="AA29" s="25">
        <f t="shared" si="17"/>
        <v>2.4455</v>
      </c>
      <c r="AB29" s="35">
        <v>1</v>
      </c>
      <c r="AC29" s="34">
        <v>0</v>
      </c>
      <c r="AD29" s="36">
        <v>0</v>
      </c>
      <c r="AE29" s="29">
        <f t="shared" si="18"/>
        <v>1</v>
      </c>
      <c r="AF29" s="35">
        <v>1.15</v>
      </c>
      <c r="AG29" s="31">
        <v>0.5</v>
      </c>
      <c r="AH29" s="37">
        <f t="shared" si="19"/>
        <v>27868.7458368</v>
      </c>
      <c r="AI29" s="39"/>
      <c r="AK29" s="32">
        <v>5389</v>
      </c>
      <c r="AL29" s="33">
        <v>2.3</v>
      </c>
      <c r="AM29" s="34">
        <v>1</v>
      </c>
      <c r="AN29" s="34">
        <v>0</v>
      </c>
      <c r="AO29" s="22">
        <f t="shared" si="20"/>
        <v>12394.7</v>
      </c>
      <c r="AP29" s="35">
        <v>1.87</v>
      </c>
      <c r="AQ29" s="34">
        <v>2.45</v>
      </c>
      <c r="AR29" s="34">
        <v>0.59</v>
      </c>
      <c r="AS29" s="25">
        <f t="shared" si="21"/>
        <v>2.4455</v>
      </c>
      <c r="AT29" s="35">
        <v>1</v>
      </c>
      <c r="AU29" s="34">
        <v>0</v>
      </c>
      <c r="AV29" s="36">
        <v>0</v>
      </c>
      <c r="AW29" s="29">
        <f t="shared" si="22"/>
        <v>1</v>
      </c>
      <c r="AX29" s="35">
        <v>1.15</v>
      </c>
      <c r="AY29" s="31">
        <v>0.5556</v>
      </c>
      <c r="AZ29" s="37">
        <f t="shared" si="23"/>
        <v>36216.4077180315</v>
      </c>
      <c r="BA29" s="39"/>
    </row>
    <row r="30" customHeight="1" spans="1:71">
      <c r="A30" s="41" t="s">
        <v>35</v>
      </c>
      <c r="B30" s="42"/>
      <c r="C30" s="42"/>
      <c r="D30" s="42"/>
      <c r="E30" s="42"/>
      <c r="F30" s="42"/>
      <c r="G30" s="42"/>
      <c r="H30" s="43">
        <f>SUM(P23:P29)</f>
        <v>593972.559274845</v>
      </c>
      <c r="I30" s="44"/>
      <c r="J30" s="44"/>
      <c r="K30" s="44"/>
      <c r="L30" s="44"/>
      <c r="M30" s="44"/>
      <c r="N30" s="44"/>
      <c r="O30" s="44"/>
      <c r="P30" s="45"/>
      <c r="Q30" s="46"/>
      <c r="S30" s="41" t="s">
        <v>36</v>
      </c>
      <c r="T30" s="42"/>
      <c r="U30" s="42"/>
      <c r="V30" s="42"/>
      <c r="W30" s="42"/>
      <c r="X30" s="42"/>
      <c r="Y30" s="42"/>
      <c r="Z30" s="43">
        <f>SUM(AH23:AH29)</f>
        <v>647308.199433195</v>
      </c>
      <c r="AA30" s="44"/>
      <c r="AB30" s="44"/>
      <c r="AC30" s="44"/>
      <c r="AD30" s="44"/>
      <c r="AE30" s="44"/>
      <c r="AF30" s="44"/>
      <c r="AG30" s="44"/>
      <c r="AH30" s="45"/>
      <c r="AI30" s="46"/>
      <c r="AK30" s="41" t="s">
        <v>37</v>
      </c>
      <c r="AL30" s="42"/>
      <c r="AM30" s="42"/>
      <c r="AN30" s="42"/>
      <c r="AO30" s="42"/>
      <c r="AP30" s="42"/>
      <c r="AQ30" s="42"/>
      <c r="AR30" s="43">
        <f>SUM(AZ23:AZ29)</f>
        <v>817339.672375612</v>
      </c>
      <c r="AS30" s="44"/>
      <c r="AT30" s="44"/>
      <c r="AU30" s="44"/>
      <c r="AV30" s="44"/>
      <c r="AW30" s="44"/>
      <c r="AX30" s="44"/>
      <c r="AY30" s="44"/>
      <c r="AZ30" s="45"/>
      <c r="BA30" s="46"/>
    </row>
    <row r="31" customHeight="1" spans="1:71">
      <c r="A31" s="47"/>
      <c r="B31" s="47"/>
      <c r="C31" s="47"/>
      <c r="D31" s="47"/>
      <c r="E31" s="47"/>
      <c r="F31" s="47"/>
      <c r="G31" s="47"/>
      <c r="H31" s="48"/>
      <c r="I31" s="49"/>
      <c r="J31" s="49"/>
      <c r="K31" s="49"/>
      <c r="L31" s="49"/>
      <c r="M31" s="49"/>
      <c r="N31" s="49"/>
      <c r="O31" s="49"/>
      <c r="P31" s="49"/>
      <c r="Q31" s="46"/>
      <c r="S31" s="47"/>
      <c r="T31" s="47"/>
      <c r="U31" s="47"/>
      <c r="V31" s="47"/>
      <c r="W31" s="47"/>
      <c r="X31" s="47"/>
      <c r="Y31" s="47"/>
      <c r="Z31" s="48"/>
      <c r="AA31" s="49"/>
      <c r="AB31" s="49"/>
      <c r="AC31" s="49"/>
      <c r="AD31" s="49"/>
      <c r="AE31" s="49"/>
      <c r="AF31" s="49"/>
      <c r="AG31" s="49"/>
      <c r="AH31" s="49"/>
      <c r="AI31" s="46"/>
      <c r="AK31" s="47"/>
      <c r="AL31" s="47"/>
      <c r="AM31" s="47"/>
      <c r="AN31" s="47"/>
      <c r="AO31" s="47"/>
      <c r="AP31" s="47"/>
      <c r="AQ31" s="47"/>
      <c r="AR31" s="48"/>
      <c r="AS31" s="49"/>
      <c r="AT31" s="49"/>
      <c r="AU31" s="49"/>
      <c r="AV31" s="49"/>
      <c r="AW31" s="49"/>
      <c r="AX31" s="49"/>
      <c r="AY31" s="49"/>
      <c r="AZ31" s="49"/>
      <c r="BA31" s="46"/>
    </row>
    <row r="32" customHeight="1" spans="1:71">
      <c r="A32" s="47"/>
      <c r="B32" s="47"/>
      <c r="C32" s="47"/>
      <c r="D32" s="47"/>
      <c r="E32" s="47"/>
      <c r="F32" s="47"/>
      <c r="G32" s="47"/>
      <c r="H32" s="50"/>
      <c r="I32" s="51"/>
      <c r="J32" s="51"/>
      <c r="K32" s="51"/>
      <c r="L32" s="51"/>
      <c r="M32" s="51"/>
      <c r="N32" s="51"/>
      <c r="O32" s="51"/>
      <c r="P32" s="51"/>
      <c r="Q32" s="52"/>
      <c r="S32" s="47"/>
      <c r="T32" s="47"/>
      <c r="U32" s="47"/>
      <c r="V32" s="47"/>
      <c r="W32" s="47"/>
      <c r="X32" s="47"/>
      <c r="Y32" s="47"/>
      <c r="Z32" s="50"/>
      <c r="AA32" s="51"/>
      <c r="AB32" s="51"/>
      <c r="AC32" s="51"/>
      <c r="AD32" s="51"/>
      <c r="AE32" s="51"/>
      <c r="AF32" s="51"/>
      <c r="AG32" s="51"/>
      <c r="AH32" s="51"/>
      <c r="AI32" s="52"/>
      <c r="AK32" s="47"/>
      <c r="AL32" s="47"/>
      <c r="AM32" s="47"/>
      <c r="AN32" s="47"/>
      <c r="AO32" s="47"/>
      <c r="AP32" s="47"/>
      <c r="AQ32" s="47"/>
      <c r="AR32" s="50"/>
      <c r="AS32" s="51"/>
      <c r="AT32" s="51"/>
      <c r="AU32" s="51"/>
      <c r="AV32" s="51"/>
      <c r="AW32" s="51"/>
      <c r="AX32" s="51"/>
      <c r="AY32" s="51"/>
      <c r="AZ32" s="51"/>
      <c r="BA32" s="52"/>
    </row>
    <row r="37" customHeight="1" spans="1:71">
      <c r="A37" s="2" t="s">
        <v>11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/>
      <c r="Q37" s="5"/>
      <c r="S37" s="2" t="s">
        <v>11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4"/>
      <c r="AI37" s="5"/>
      <c r="AK37" s="2" t="s">
        <v>11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4"/>
      <c r="BA37" s="5"/>
      <c r="BC37" s="2" t="s">
        <v>11</v>
      </c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4"/>
      <c r="BS37" s="5"/>
    </row>
    <row r="38" customHeight="1" spans="1:71">
      <c r="A38" s="6" t="s">
        <v>12</v>
      </c>
      <c r="B38" s="7"/>
      <c r="C38" s="7"/>
      <c r="D38" s="7"/>
      <c r="E38" s="8"/>
      <c r="F38" s="9" t="s">
        <v>13</v>
      </c>
      <c r="G38" s="10"/>
      <c r="H38" s="10"/>
      <c r="I38" s="11"/>
      <c r="J38" s="12" t="s">
        <v>14</v>
      </c>
      <c r="K38" s="13"/>
      <c r="L38" s="14"/>
      <c r="M38" s="15"/>
      <c r="N38" s="16" t="s">
        <v>15</v>
      </c>
      <c r="O38" s="17"/>
      <c r="P38" s="18" t="s">
        <v>16</v>
      </c>
      <c r="Q38" s="19" t="s">
        <v>17</v>
      </c>
      <c r="S38" s="6" t="s">
        <v>12</v>
      </c>
      <c r="T38" s="7"/>
      <c r="U38" s="7"/>
      <c r="V38" s="7"/>
      <c r="W38" s="8"/>
      <c r="X38" s="9" t="s">
        <v>13</v>
      </c>
      <c r="Y38" s="10"/>
      <c r="Z38" s="10"/>
      <c r="AA38" s="11"/>
      <c r="AB38" s="12" t="s">
        <v>14</v>
      </c>
      <c r="AC38" s="13"/>
      <c r="AD38" s="14"/>
      <c r="AE38" s="15"/>
      <c r="AF38" s="16" t="s">
        <v>15</v>
      </c>
      <c r="AG38" s="17"/>
      <c r="AH38" s="18" t="s">
        <v>16</v>
      </c>
      <c r="AI38" s="19" t="s">
        <v>17</v>
      </c>
      <c r="AK38" s="6" t="s">
        <v>12</v>
      </c>
      <c r="AL38" s="7"/>
      <c r="AM38" s="7"/>
      <c r="AN38" s="7"/>
      <c r="AO38" s="8"/>
      <c r="AP38" s="9" t="s">
        <v>13</v>
      </c>
      <c r="AQ38" s="10"/>
      <c r="AR38" s="10"/>
      <c r="AS38" s="11"/>
      <c r="AT38" s="12" t="s">
        <v>14</v>
      </c>
      <c r="AU38" s="13"/>
      <c r="AV38" s="14"/>
      <c r="AW38" s="15"/>
      <c r="AX38" s="16" t="s">
        <v>15</v>
      </c>
      <c r="AY38" s="17"/>
      <c r="AZ38" s="18" t="s">
        <v>16</v>
      </c>
      <c r="BA38" s="19" t="s">
        <v>17</v>
      </c>
      <c r="BC38" s="6" t="s">
        <v>12</v>
      </c>
      <c r="BD38" s="7"/>
      <c r="BE38" s="7"/>
      <c r="BF38" s="7"/>
      <c r="BG38" s="8"/>
      <c r="BH38" s="9" t="s">
        <v>13</v>
      </c>
      <c r="BI38" s="10"/>
      <c r="BJ38" s="10"/>
      <c r="BK38" s="11"/>
      <c r="BL38" s="12" t="s">
        <v>14</v>
      </c>
      <c r="BM38" s="13"/>
      <c r="BN38" s="14"/>
      <c r="BO38" s="15"/>
      <c r="BP38" s="16" t="s">
        <v>15</v>
      </c>
      <c r="BQ38" s="17"/>
      <c r="BR38" s="18" t="s">
        <v>16</v>
      </c>
      <c r="BS38" s="19" t="s">
        <v>17</v>
      </c>
    </row>
    <row r="39" customHeight="1" spans="1:71">
      <c r="A39" s="20" t="s">
        <v>18</v>
      </c>
      <c r="B39" s="21" t="s">
        <v>19</v>
      </c>
      <c r="C39" s="21" t="s">
        <v>20</v>
      </c>
      <c r="D39" s="21" t="s">
        <v>21</v>
      </c>
      <c r="E39" s="22" t="s">
        <v>12</v>
      </c>
      <c r="F39" s="23" t="s">
        <v>22</v>
      </c>
      <c r="G39" s="24" t="s">
        <v>23</v>
      </c>
      <c r="H39" s="24" t="s">
        <v>24</v>
      </c>
      <c r="I39" s="25" t="s">
        <v>25</v>
      </c>
      <c r="J39" s="26" t="s">
        <v>26</v>
      </c>
      <c r="K39" s="27" t="s">
        <v>27</v>
      </c>
      <c r="L39" s="28" t="s">
        <v>28</v>
      </c>
      <c r="M39" s="29" t="s">
        <v>29</v>
      </c>
      <c r="N39" s="30" t="s">
        <v>30</v>
      </c>
      <c r="O39" s="31" t="s">
        <v>31</v>
      </c>
      <c r="P39" s="18"/>
      <c r="Q39" s="19"/>
      <c r="S39" s="20" t="s">
        <v>18</v>
      </c>
      <c r="T39" s="21" t="s">
        <v>19</v>
      </c>
      <c r="U39" s="21" t="s">
        <v>20</v>
      </c>
      <c r="V39" s="21" t="s">
        <v>21</v>
      </c>
      <c r="W39" s="22" t="s">
        <v>12</v>
      </c>
      <c r="X39" s="23" t="s">
        <v>22</v>
      </c>
      <c r="Y39" s="24" t="s">
        <v>23</v>
      </c>
      <c r="Z39" s="24" t="s">
        <v>24</v>
      </c>
      <c r="AA39" s="25" t="s">
        <v>25</v>
      </c>
      <c r="AB39" s="26" t="s">
        <v>26</v>
      </c>
      <c r="AC39" s="27" t="s">
        <v>27</v>
      </c>
      <c r="AD39" s="28" t="s">
        <v>28</v>
      </c>
      <c r="AE39" s="29" t="s">
        <v>29</v>
      </c>
      <c r="AF39" s="30" t="s">
        <v>30</v>
      </c>
      <c r="AG39" s="31" t="s">
        <v>31</v>
      </c>
      <c r="AH39" s="18"/>
      <c r="AI39" s="19"/>
      <c r="AK39" s="20" t="s">
        <v>18</v>
      </c>
      <c r="AL39" s="21" t="s">
        <v>19</v>
      </c>
      <c r="AM39" s="21" t="s">
        <v>20</v>
      </c>
      <c r="AN39" s="21" t="s">
        <v>21</v>
      </c>
      <c r="AO39" s="22" t="s">
        <v>12</v>
      </c>
      <c r="AP39" s="23" t="s">
        <v>22</v>
      </c>
      <c r="AQ39" s="24" t="s">
        <v>23</v>
      </c>
      <c r="AR39" s="24" t="s">
        <v>24</v>
      </c>
      <c r="AS39" s="25" t="s">
        <v>25</v>
      </c>
      <c r="AT39" s="26" t="s">
        <v>26</v>
      </c>
      <c r="AU39" s="27" t="s">
        <v>27</v>
      </c>
      <c r="AV39" s="28" t="s">
        <v>28</v>
      </c>
      <c r="AW39" s="29" t="s">
        <v>29</v>
      </c>
      <c r="AX39" s="30" t="s">
        <v>30</v>
      </c>
      <c r="AY39" s="31" t="s">
        <v>31</v>
      </c>
      <c r="AZ39" s="18"/>
      <c r="BA39" s="19"/>
      <c r="BC39" s="20" t="s">
        <v>18</v>
      </c>
      <c r="BD39" s="21" t="s">
        <v>19</v>
      </c>
      <c r="BE39" s="21" t="s">
        <v>20</v>
      </c>
      <c r="BF39" s="21" t="s">
        <v>21</v>
      </c>
      <c r="BG39" s="22" t="s">
        <v>12</v>
      </c>
      <c r="BH39" s="23" t="s">
        <v>22</v>
      </c>
      <c r="BI39" s="24" t="s">
        <v>23</v>
      </c>
      <c r="BJ39" s="24" t="s">
        <v>24</v>
      </c>
      <c r="BK39" s="25" t="s">
        <v>25</v>
      </c>
      <c r="BL39" s="26" t="s">
        <v>26</v>
      </c>
      <c r="BM39" s="27" t="s">
        <v>27</v>
      </c>
      <c r="BN39" s="28" t="s">
        <v>28</v>
      </c>
      <c r="BO39" s="29" t="s">
        <v>29</v>
      </c>
      <c r="BP39" s="30" t="s">
        <v>30</v>
      </c>
      <c r="BQ39" s="31" t="s">
        <v>31</v>
      </c>
      <c r="BR39" s="18"/>
      <c r="BS39" s="19"/>
    </row>
    <row r="40" customHeight="1" spans="1:71">
      <c r="A40" s="32">
        <v>5041</v>
      </c>
      <c r="B40" s="33">
        <v>4.18</v>
      </c>
      <c r="C40" s="34">
        <v>1</v>
      </c>
      <c r="D40" s="34">
        <v>0</v>
      </c>
      <c r="E40" s="22">
        <f t="shared" ref="E40:E48" si="24">A40*B40*C40+D40</f>
        <v>21071.38</v>
      </c>
      <c r="F40" s="35">
        <v>3.71</v>
      </c>
      <c r="G40" s="34">
        <v>2.22</v>
      </c>
      <c r="H40" s="34">
        <v>0.98</v>
      </c>
      <c r="I40" s="25">
        <f t="shared" ref="I40:I48" si="25">G40*H40+1</f>
        <v>3.1756</v>
      </c>
      <c r="J40" s="35">
        <v>1</v>
      </c>
      <c r="K40" s="34">
        <v>0</v>
      </c>
      <c r="L40" s="36">
        <v>0</v>
      </c>
      <c r="M40" s="29">
        <f t="shared" ref="M40:M48" si="26">1+2.78*K40/(K40+1400)+L40</f>
        <v>1</v>
      </c>
      <c r="N40" s="35">
        <v>1.25</v>
      </c>
      <c r="O40" s="31">
        <v>0.5</v>
      </c>
      <c r="P40" s="37">
        <f t="shared" ref="P40:P48" si="27">E40*F40*I40*J40*(M40)*N40*O40</f>
        <v>155157.47359805</v>
      </c>
      <c r="Q40" s="38"/>
      <c r="S40" s="32">
        <v>5041</v>
      </c>
      <c r="T40" s="33">
        <v>4.18</v>
      </c>
      <c r="U40" s="34">
        <v>1</v>
      </c>
      <c r="V40" s="34">
        <v>1828</v>
      </c>
      <c r="W40" s="22">
        <f t="shared" ref="W40:W51" si="28">S40*T40*U40+V40</f>
        <v>22899.38</v>
      </c>
      <c r="X40" s="35">
        <v>3.71</v>
      </c>
      <c r="Y40" s="34">
        <v>2.22</v>
      </c>
      <c r="Z40" s="34">
        <v>0.98</v>
      </c>
      <c r="AA40" s="25">
        <f t="shared" ref="AA40:AA51" si="29">Y40*Z40+1</f>
        <v>3.1756</v>
      </c>
      <c r="AB40" s="35">
        <v>1</v>
      </c>
      <c r="AC40" s="34">
        <v>0</v>
      </c>
      <c r="AD40" s="36">
        <v>0</v>
      </c>
      <c r="AE40" s="29">
        <f t="shared" ref="AE40:AE51" si="30">1+2.78*AC40/(AC40+1400)+AD40</f>
        <v>1</v>
      </c>
      <c r="AF40" s="35">
        <v>1.25</v>
      </c>
      <c r="AG40" s="31">
        <v>0.5</v>
      </c>
      <c r="AH40" s="37">
        <f t="shared" ref="AH40:AH51" si="31">W40*X40*AA40*AB40*(AE40)*AF40*AG40</f>
        <v>168617.80992805</v>
      </c>
      <c r="AI40" s="38"/>
      <c r="AK40" s="32">
        <v>5041</v>
      </c>
      <c r="AL40" s="33">
        <v>4.18</v>
      </c>
      <c r="AM40" s="34">
        <v>1</v>
      </c>
      <c r="AN40" s="34">
        <v>1828</v>
      </c>
      <c r="AO40" s="22">
        <f t="shared" ref="AO40:AO59" si="32">AK40*AL40*AM40+AN40</f>
        <v>22899.38</v>
      </c>
      <c r="AP40" s="35">
        <v>4.21</v>
      </c>
      <c r="AQ40" s="34">
        <v>2.22</v>
      </c>
      <c r="AR40" s="34">
        <v>0.98</v>
      </c>
      <c r="AS40" s="25">
        <f t="shared" ref="AS40:AS59" si="33">AQ40*AR40+1</f>
        <v>3.1756</v>
      </c>
      <c r="AT40" s="35">
        <v>1</v>
      </c>
      <c r="AU40" s="34">
        <v>0</v>
      </c>
      <c r="AV40" s="36">
        <v>0</v>
      </c>
      <c r="AW40" s="29">
        <f t="shared" ref="AW40:AW59" si="34">1+2.78*AU40/(AU40+1400)+AV40</f>
        <v>1</v>
      </c>
      <c r="AX40" s="35">
        <v>1.25</v>
      </c>
      <c r="AY40" s="31">
        <v>0.5</v>
      </c>
      <c r="AZ40" s="37">
        <f t="shared" ref="AZ40:AZ59" si="35">AO40*AP40*AS40*AT40*(AW40)*AX40*AY40</f>
        <v>191342.58215555</v>
      </c>
      <c r="BA40" s="38"/>
      <c r="BC40" s="32">
        <v>5041</v>
      </c>
      <c r="BD40" s="33">
        <v>4.18</v>
      </c>
      <c r="BE40" s="34">
        <v>1</v>
      </c>
      <c r="BF40" s="34">
        <v>1828</v>
      </c>
      <c r="BG40" s="22">
        <f t="shared" ref="BG40:BG59" si="36">BC40*BD40*BE40+BF40</f>
        <v>22899.38</v>
      </c>
      <c r="BH40" s="35">
        <v>4.21</v>
      </c>
      <c r="BI40" s="34">
        <v>2.22</v>
      </c>
      <c r="BJ40" s="34">
        <v>0.98</v>
      </c>
      <c r="BK40" s="25">
        <f t="shared" ref="BK40:BK59" si="37">BI40*BJ40+1</f>
        <v>3.1756</v>
      </c>
      <c r="BL40" s="35">
        <v>1</v>
      </c>
      <c r="BM40" s="34">
        <v>0</v>
      </c>
      <c r="BN40" s="36">
        <v>0</v>
      </c>
      <c r="BO40" s="29">
        <f t="shared" ref="BO40:BO59" si="38">1+2.78*BM40/(BM40+1400)+BN40</f>
        <v>1</v>
      </c>
      <c r="BP40" s="35">
        <v>1.25</v>
      </c>
      <c r="BQ40" s="31">
        <v>0.5882</v>
      </c>
      <c r="BR40" s="37">
        <f t="shared" ref="BR40:BR59" si="39">BG40*BH40*BK40*BL40*(BO40)*BP40*BQ40</f>
        <v>225095.413647789</v>
      </c>
      <c r="BS40" s="38"/>
    </row>
    <row r="41" customHeight="1" spans="1:71">
      <c r="A41" s="32">
        <v>5041</v>
      </c>
      <c r="B41" s="33">
        <v>7.32</v>
      </c>
      <c r="C41" s="34">
        <v>1</v>
      </c>
      <c r="D41" s="34">
        <v>0</v>
      </c>
      <c r="E41" s="22">
        <f t="shared" si="24"/>
        <v>36900.12</v>
      </c>
      <c r="F41" s="35">
        <v>3.71</v>
      </c>
      <c r="G41" s="34">
        <v>2.22</v>
      </c>
      <c r="H41" s="34">
        <v>0.98</v>
      </c>
      <c r="I41" s="25">
        <f t="shared" si="25"/>
        <v>3.1756</v>
      </c>
      <c r="J41" s="35">
        <v>1</v>
      </c>
      <c r="K41" s="34">
        <v>0</v>
      </c>
      <c r="L41" s="36">
        <v>0</v>
      </c>
      <c r="M41" s="29">
        <f t="shared" si="26"/>
        <v>1</v>
      </c>
      <c r="N41" s="35">
        <v>1.25</v>
      </c>
      <c r="O41" s="31">
        <v>0.5</v>
      </c>
      <c r="P41" s="37">
        <f t="shared" si="27"/>
        <v>271711.1738607</v>
      </c>
      <c r="Q41" s="39"/>
      <c r="S41" s="32">
        <v>5041</v>
      </c>
      <c r="T41" s="33">
        <v>7.32</v>
      </c>
      <c r="U41" s="34">
        <v>1</v>
      </c>
      <c r="V41" s="34">
        <v>1828</v>
      </c>
      <c r="W41" s="22">
        <f t="shared" si="28"/>
        <v>38728.12</v>
      </c>
      <c r="X41" s="35">
        <v>3.71</v>
      </c>
      <c r="Y41" s="34">
        <v>2.22</v>
      </c>
      <c r="Z41" s="34">
        <v>0.98</v>
      </c>
      <c r="AA41" s="25">
        <f t="shared" si="29"/>
        <v>3.1756</v>
      </c>
      <c r="AB41" s="35">
        <v>1</v>
      </c>
      <c r="AC41" s="34">
        <v>0</v>
      </c>
      <c r="AD41" s="36">
        <v>0</v>
      </c>
      <c r="AE41" s="29">
        <f t="shared" si="30"/>
        <v>1</v>
      </c>
      <c r="AF41" s="35">
        <v>1.25</v>
      </c>
      <c r="AG41" s="31">
        <v>0.5</v>
      </c>
      <c r="AH41" s="37">
        <f t="shared" si="31"/>
        <v>285171.5101907</v>
      </c>
      <c r="AI41" s="39"/>
      <c r="AK41" s="32">
        <v>5041</v>
      </c>
      <c r="AL41" s="33">
        <v>7.32</v>
      </c>
      <c r="AM41" s="34">
        <v>1</v>
      </c>
      <c r="AN41" s="34">
        <v>1828</v>
      </c>
      <c r="AO41" s="22">
        <f t="shared" si="32"/>
        <v>38728.12</v>
      </c>
      <c r="AP41" s="35">
        <v>4.21</v>
      </c>
      <c r="AQ41" s="34">
        <v>2.22</v>
      </c>
      <c r="AR41" s="34">
        <v>0.98</v>
      </c>
      <c r="AS41" s="25">
        <f t="shared" si="33"/>
        <v>3.1756</v>
      </c>
      <c r="AT41" s="35">
        <v>1</v>
      </c>
      <c r="AU41" s="34">
        <v>0</v>
      </c>
      <c r="AV41" s="36">
        <v>0</v>
      </c>
      <c r="AW41" s="29">
        <f t="shared" si="34"/>
        <v>1</v>
      </c>
      <c r="AX41" s="35">
        <v>1.25</v>
      </c>
      <c r="AY41" s="31">
        <v>0.5</v>
      </c>
      <c r="AZ41" s="37">
        <f t="shared" si="35"/>
        <v>323604.3282757</v>
      </c>
      <c r="BA41" s="39"/>
      <c r="BC41" s="32">
        <v>5041</v>
      </c>
      <c r="BD41" s="33">
        <v>7.32</v>
      </c>
      <c r="BE41" s="34">
        <v>1</v>
      </c>
      <c r="BF41" s="34">
        <v>1828</v>
      </c>
      <c r="BG41" s="22">
        <f t="shared" si="36"/>
        <v>38728.12</v>
      </c>
      <c r="BH41" s="35">
        <v>4.21</v>
      </c>
      <c r="BI41" s="34">
        <v>2.22</v>
      </c>
      <c r="BJ41" s="34">
        <v>0.98</v>
      </c>
      <c r="BK41" s="25">
        <f t="shared" si="37"/>
        <v>3.1756</v>
      </c>
      <c r="BL41" s="35">
        <v>1</v>
      </c>
      <c r="BM41" s="34">
        <v>0</v>
      </c>
      <c r="BN41" s="36">
        <v>0</v>
      </c>
      <c r="BO41" s="29">
        <f t="shared" si="38"/>
        <v>1</v>
      </c>
      <c r="BP41" s="35">
        <v>1.25</v>
      </c>
      <c r="BQ41" s="31">
        <v>0.5882</v>
      </c>
      <c r="BR41" s="37">
        <f t="shared" si="39"/>
        <v>380688.131783533</v>
      </c>
      <c r="BS41" s="39"/>
    </row>
    <row r="42" customHeight="1" spans="1:71">
      <c r="A42" s="32">
        <v>5041</v>
      </c>
      <c r="B42" s="33">
        <v>7.25</v>
      </c>
      <c r="C42" s="34">
        <v>1</v>
      </c>
      <c r="D42" s="34">
        <v>0</v>
      </c>
      <c r="E42" s="22">
        <f t="shared" si="24"/>
        <v>36547.25</v>
      </c>
      <c r="F42" s="35">
        <v>3.71</v>
      </c>
      <c r="G42" s="34">
        <v>2.22</v>
      </c>
      <c r="H42" s="34">
        <v>0.98</v>
      </c>
      <c r="I42" s="25">
        <f t="shared" si="25"/>
        <v>3.1756</v>
      </c>
      <c r="J42" s="35">
        <v>1</v>
      </c>
      <c r="K42" s="34">
        <v>0</v>
      </c>
      <c r="L42" s="36">
        <v>0</v>
      </c>
      <c r="M42" s="29">
        <f t="shared" si="26"/>
        <v>1</v>
      </c>
      <c r="N42" s="35">
        <v>1.25</v>
      </c>
      <c r="O42" s="31">
        <v>0.5</v>
      </c>
      <c r="P42" s="37">
        <f t="shared" si="27"/>
        <v>269112.842963125</v>
      </c>
      <c r="Q42" s="39"/>
      <c r="S42" s="32">
        <v>5041</v>
      </c>
      <c r="T42" s="33">
        <v>7.25</v>
      </c>
      <c r="U42" s="34">
        <v>1</v>
      </c>
      <c r="V42" s="34">
        <v>1828</v>
      </c>
      <c r="W42" s="22">
        <f t="shared" si="28"/>
        <v>38375.25</v>
      </c>
      <c r="X42" s="35">
        <v>3.71</v>
      </c>
      <c r="Y42" s="34">
        <v>2.22</v>
      </c>
      <c r="Z42" s="34">
        <v>0.98</v>
      </c>
      <c r="AA42" s="25">
        <f t="shared" si="29"/>
        <v>3.1756</v>
      </c>
      <c r="AB42" s="35">
        <v>1</v>
      </c>
      <c r="AC42" s="34">
        <v>0</v>
      </c>
      <c r="AD42" s="36">
        <v>0</v>
      </c>
      <c r="AE42" s="29">
        <f t="shared" si="30"/>
        <v>1</v>
      </c>
      <c r="AF42" s="35">
        <v>1.25</v>
      </c>
      <c r="AG42" s="31">
        <v>0.5</v>
      </c>
      <c r="AH42" s="37">
        <f t="shared" si="31"/>
        <v>282573.179293125</v>
      </c>
      <c r="AI42" s="39"/>
      <c r="AK42" s="32">
        <v>5041</v>
      </c>
      <c r="AL42" s="33">
        <v>7.25</v>
      </c>
      <c r="AM42" s="34">
        <v>1</v>
      </c>
      <c r="AN42" s="34">
        <v>1828</v>
      </c>
      <c r="AO42" s="22">
        <f t="shared" si="32"/>
        <v>38375.25</v>
      </c>
      <c r="AP42" s="35">
        <v>4.21</v>
      </c>
      <c r="AQ42" s="34">
        <v>2.22</v>
      </c>
      <c r="AR42" s="34">
        <v>0.98</v>
      </c>
      <c r="AS42" s="25">
        <f t="shared" si="33"/>
        <v>3.1756</v>
      </c>
      <c r="AT42" s="35">
        <v>1</v>
      </c>
      <c r="AU42" s="34">
        <v>0</v>
      </c>
      <c r="AV42" s="36">
        <v>0</v>
      </c>
      <c r="AW42" s="29">
        <f t="shared" si="34"/>
        <v>1</v>
      </c>
      <c r="AX42" s="35">
        <v>1.25</v>
      </c>
      <c r="AY42" s="31">
        <v>0.5</v>
      </c>
      <c r="AZ42" s="37">
        <f t="shared" si="35"/>
        <v>320655.818011875</v>
      </c>
      <c r="BA42" s="39"/>
      <c r="BC42" s="32">
        <v>5041</v>
      </c>
      <c r="BD42" s="33">
        <v>7.25</v>
      </c>
      <c r="BE42" s="34">
        <v>1</v>
      </c>
      <c r="BF42" s="34">
        <v>1828</v>
      </c>
      <c r="BG42" s="22">
        <f t="shared" si="36"/>
        <v>38375.25</v>
      </c>
      <c r="BH42" s="35">
        <v>4.21</v>
      </c>
      <c r="BI42" s="34">
        <v>2.22</v>
      </c>
      <c r="BJ42" s="34">
        <v>0.98</v>
      </c>
      <c r="BK42" s="25">
        <f t="shared" si="37"/>
        <v>3.1756</v>
      </c>
      <c r="BL42" s="35">
        <v>1</v>
      </c>
      <c r="BM42" s="34">
        <v>0</v>
      </c>
      <c r="BN42" s="36">
        <v>0</v>
      </c>
      <c r="BO42" s="29">
        <f t="shared" si="38"/>
        <v>1</v>
      </c>
      <c r="BP42" s="35">
        <v>1.25</v>
      </c>
      <c r="BQ42" s="31">
        <v>0.5882</v>
      </c>
      <c r="BR42" s="37">
        <f t="shared" si="39"/>
        <v>377219.50430917</v>
      </c>
      <c r="BS42" s="39"/>
    </row>
    <row r="43" customHeight="1" spans="1:71">
      <c r="A43" s="32">
        <v>5041</v>
      </c>
      <c r="B43" s="33">
        <v>4.18</v>
      </c>
      <c r="C43" s="34">
        <v>1</v>
      </c>
      <c r="D43" s="34">
        <v>0</v>
      </c>
      <c r="E43" s="22">
        <f t="shared" si="24"/>
        <v>21071.38</v>
      </c>
      <c r="F43" s="35">
        <v>3.71</v>
      </c>
      <c r="G43" s="34">
        <v>2.22</v>
      </c>
      <c r="H43" s="34">
        <v>0.98</v>
      </c>
      <c r="I43" s="25">
        <f t="shared" si="25"/>
        <v>3.1756</v>
      </c>
      <c r="J43" s="35">
        <v>1</v>
      </c>
      <c r="K43" s="34">
        <v>0</v>
      </c>
      <c r="L43" s="36">
        <v>0</v>
      </c>
      <c r="M43" s="29">
        <f t="shared" si="26"/>
        <v>1</v>
      </c>
      <c r="N43" s="35">
        <v>1.25</v>
      </c>
      <c r="O43" s="31">
        <v>0.5</v>
      </c>
      <c r="P43" s="37">
        <f t="shared" si="27"/>
        <v>155157.47359805</v>
      </c>
      <c r="Q43" s="39"/>
      <c r="S43" s="32">
        <v>5041</v>
      </c>
      <c r="T43" s="33">
        <v>4.18</v>
      </c>
      <c r="U43" s="34">
        <v>1</v>
      </c>
      <c r="V43" s="34">
        <v>1828</v>
      </c>
      <c r="W43" s="22">
        <f t="shared" si="28"/>
        <v>22899.38</v>
      </c>
      <c r="X43" s="35">
        <v>3.71</v>
      </c>
      <c r="Y43" s="34">
        <v>2.22</v>
      </c>
      <c r="Z43" s="34">
        <v>0.98</v>
      </c>
      <c r="AA43" s="25">
        <f t="shared" si="29"/>
        <v>3.1756</v>
      </c>
      <c r="AB43" s="35">
        <v>1</v>
      </c>
      <c r="AC43" s="34">
        <v>0</v>
      </c>
      <c r="AD43" s="36">
        <v>0</v>
      </c>
      <c r="AE43" s="29">
        <f t="shared" si="30"/>
        <v>1</v>
      </c>
      <c r="AF43" s="35">
        <v>1.25</v>
      </c>
      <c r="AG43" s="31">
        <v>0.5</v>
      </c>
      <c r="AH43" s="37">
        <f t="shared" si="31"/>
        <v>168617.80992805</v>
      </c>
      <c r="AI43" s="39"/>
      <c r="AK43" s="32">
        <v>5041</v>
      </c>
      <c r="AL43" s="33">
        <v>4.18</v>
      </c>
      <c r="AM43" s="34">
        <v>1</v>
      </c>
      <c r="AN43" s="34">
        <v>1828</v>
      </c>
      <c r="AO43" s="22">
        <f t="shared" si="32"/>
        <v>22899.38</v>
      </c>
      <c r="AP43" s="35">
        <v>4.21</v>
      </c>
      <c r="AQ43" s="34">
        <v>2.22</v>
      </c>
      <c r="AR43" s="34">
        <v>0.98</v>
      </c>
      <c r="AS43" s="25">
        <f t="shared" si="33"/>
        <v>3.1756</v>
      </c>
      <c r="AT43" s="35">
        <v>1</v>
      </c>
      <c r="AU43" s="34">
        <v>0</v>
      </c>
      <c r="AV43" s="36">
        <v>0</v>
      </c>
      <c r="AW43" s="29">
        <f t="shared" si="34"/>
        <v>1</v>
      </c>
      <c r="AX43" s="35">
        <v>1.25</v>
      </c>
      <c r="AY43" s="31">
        <v>0.5</v>
      </c>
      <c r="AZ43" s="37">
        <f t="shared" si="35"/>
        <v>191342.58215555</v>
      </c>
      <c r="BA43" s="39"/>
      <c r="BC43" s="32">
        <v>5041</v>
      </c>
      <c r="BD43" s="33">
        <v>4.18</v>
      </c>
      <c r="BE43" s="34">
        <v>1</v>
      </c>
      <c r="BF43" s="34">
        <v>1828</v>
      </c>
      <c r="BG43" s="22">
        <f t="shared" si="36"/>
        <v>22899.38</v>
      </c>
      <c r="BH43" s="35">
        <v>4.21</v>
      </c>
      <c r="BI43" s="34">
        <v>2.22</v>
      </c>
      <c r="BJ43" s="34">
        <v>0.98</v>
      </c>
      <c r="BK43" s="25">
        <f t="shared" si="37"/>
        <v>3.1756</v>
      </c>
      <c r="BL43" s="35">
        <v>1</v>
      </c>
      <c r="BM43" s="34">
        <v>0</v>
      </c>
      <c r="BN43" s="36">
        <v>0</v>
      </c>
      <c r="BO43" s="29">
        <f t="shared" si="38"/>
        <v>1</v>
      </c>
      <c r="BP43" s="35">
        <v>1.25</v>
      </c>
      <c r="BQ43" s="31">
        <v>0.5882</v>
      </c>
      <c r="BR43" s="37">
        <f t="shared" si="39"/>
        <v>225095.413647789</v>
      </c>
      <c r="BS43" s="39"/>
    </row>
    <row r="44" customHeight="1" spans="1:71">
      <c r="A44" s="32">
        <v>5041</v>
      </c>
      <c r="B44" s="33">
        <v>7.32</v>
      </c>
      <c r="C44" s="34">
        <v>1</v>
      </c>
      <c r="D44" s="34">
        <v>0</v>
      </c>
      <c r="E44" s="22">
        <f t="shared" si="24"/>
        <v>36900.12</v>
      </c>
      <c r="F44" s="35">
        <v>3.71</v>
      </c>
      <c r="G44" s="34">
        <v>2.22</v>
      </c>
      <c r="H44" s="34">
        <v>0.98</v>
      </c>
      <c r="I44" s="25">
        <f t="shared" si="25"/>
        <v>3.1756</v>
      </c>
      <c r="J44" s="35">
        <v>1</v>
      </c>
      <c r="K44" s="34">
        <v>0</v>
      </c>
      <c r="L44" s="36">
        <v>0</v>
      </c>
      <c r="M44" s="29">
        <f t="shared" si="26"/>
        <v>1</v>
      </c>
      <c r="N44" s="35">
        <v>1.25</v>
      </c>
      <c r="O44" s="31">
        <v>0.5</v>
      </c>
      <c r="P44" s="37">
        <f t="shared" si="27"/>
        <v>271711.1738607</v>
      </c>
      <c r="Q44" s="39"/>
      <c r="S44" s="32">
        <v>5041</v>
      </c>
      <c r="T44" s="33">
        <v>7.32</v>
      </c>
      <c r="U44" s="34">
        <v>1</v>
      </c>
      <c r="V44" s="34">
        <v>1828</v>
      </c>
      <c r="W44" s="22">
        <f t="shared" si="28"/>
        <v>38728.12</v>
      </c>
      <c r="X44" s="35">
        <v>3.71</v>
      </c>
      <c r="Y44" s="34">
        <v>2.22</v>
      </c>
      <c r="Z44" s="34">
        <v>0.98</v>
      </c>
      <c r="AA44" s="25">
        <f t="shared" si="29"/>
        <v>3.1756</v>
      </c>
      <c r="AB44" s="35">
        <v>1</v>
      </c>
      <c r="AC44" s="34">
        <v>0</v>
      </c>
      <c r="AD44" s="36">
        <v>0</v>
      </c>
      <c r="AE44" s="29">
        <f t="shared" si="30"/>
        <v>1</v>
      </c>
      <c r="AF44" s="35">
        <v>1.25</v>
      </c>
      <c r="AG44" s="31">
        <v>0.5</v>
      </c>
      <c r="AH44" s="37">
        <f t="shared" si="31"/>
        <v>285171.5101907</v>
      </c>
      <c r="AI44" s="39"/>
      <c r="AK44" s="32">
        <v>5041</v>
      </c>
      <c r="AL44" s="33">
        <v>7.32</v>
      </c>
      <c r="AM44" s="34">
        <v>1</v>
      </c>
      <c r="AN44" s="34">
        <v>1828</v>
      </c>
      <c r="AO44" s="22">
        <f t="shared" si="32"/>
        <v>38728.12</v>
      </c>
      <c r="AP44" s="35">
        <v>4.21</v>
      </c>
      <c r="AQ44" s="34">
        <v>2.22</v>
      </c>
      <c r="AR44" s="34">
        <v>0.98</v>
      </c>
      <c r="AS44" s="25">
        <f t="shared" si="33"/>
        <v>3.1756</v>
      </c>
      <c r="AT44" s="35">
        <v>1</v>
      </c>
      <c r="AU44" s="34">
        <v>0</v>
      </c>
      <c r="AV44" s="36">
        <v>0</v>
      </c>
      <c r="AW44" s="29">
        <f t="shared" si="34"/>
        <v>1</v>
      </c>
      <c r="AX44" s="35">
        <v>1.25</v>
      </c>
      <c r="AY44" s="31">
        <v>0.5</v>
      </c>
      <c r="AZ44" s="37">
        <f t="shared" si="35"/>
        <v>323604.3282757</v>
      </c>
      <c r="BA44" s="39"/>
      <c r="BC44" s="32">
        <v>5041</v>
      </c>
      <c r="BD44" s="33">
        <v>7.32</v>
      </c>
      <c r="BE44" s="34">
        <v>1</v>
      </c>
      <c r="BF44" s="34">
        <v>1828</v>
      </c>
      <c r="BG44" s="22">
        <f t="shared" si="36"/>
        <v>38728.12</v>
      </c>
      <c r="BH44" s="35">
        <v>4.21</v>
      </c>
      <c r="BI44" s="34">
        <v>2.22</v>
      </c>
      <c r="BJ44" s="34">
        <v>0.98</v>
      </c>
      <c r="BK44" s="25">
        <f t="shared" si="37"/>
        <v>3.1756</v>
      </c>
      <c r="BL44" s="35">
        <v>1</v>
      </c>
      <c r="BM44" s="34">
        <v>0</v>
      </c>
      <c r="BN44" s="36">
        <v>0</v>
      </c>
      <c r="BO44" s="29">
        <f t="shared" si="38"/>
        <v>1</v>
      </c>
      <c r="BP44" s="35">
        <v>1.25</v>
      </c>
      <c r="BQ44" s="31">
        <v>0.5882</v>
      </c>
      <c r="BR44" s="37">
        <f t="shared" si="39"/>
        <v>380688.131783533</v>
      </c>
      <c r="BS44" s="39"/>
    </row>
    <row r="45" customHeight="1" spans="1:71">
      <c r="A45" s="32">
        <v>5041</v>
      </c>
      <c r="B45" s="33">
        <v>7.25</v>
      </c>
      <c r="C45" s="34">
        <v>1</v>
      </c>
      <c r="D45" s="34">
        <v>0</v>
      </c>
      <c r="E45" s="22">
        <f t="shared" si="24"/>
        <v>36547.25</v>
      </c>
      <c r="F45" s="35">
        <v>3.71</v>
      </c>
      <c r="G45" s="34">
        <v>2.22</v>
      </c>
      <c r="H45" s="34">
        <v>0.98</v>
      </c>
      <c r="I45" s="25">
        <f t="shared" si="25"/>
        <v>3.1756</v>
      </c>
      <c r="J45" s="35">
        <v>1</v>
      </c>
      <c r="K45" s="34">
        <v>0</v>
      </c>
      <c r="L45" s="36">
        <v>0</v>
      </c>
      <c r="M45" s="29">
        <f t="shared" si="26"/>
        <v>1</v>
      </c>
      <c r="N45" s="35">
        <v>1.25</v>
      </c>
      <c r="O45" s="31">
        <v>0.5</v>
      </c>
      <c r="P45" s="37">
        <f t="shared" si="27"/>
        <v>269112.842963125</v>
      </c>
      <c r="Q45" s="39"/>
      <c r="S45" s="32">
        <v>5041</v>
      </c>
      <c r="T45" s="33">
        <v>7.25</v>
      </c>
      <c r="U45" s="34">
        <v>1</v>
      </c>
      <c r="V45" s="34">
        <v>1828</v>
      </c>
      <c r="W45" s="22">
        <f t="shared" si="28"/>
        <v>38375.25</v>
      </c>
      <c r="X45" s="35">
        <v>3.71</v>
      </c>
      <c r="Y45" s="34">
        <v>2.22</v>
      </c>
      <c r="Z45" s="34">
        <v>0.98</v>
      </c>
      <c r="AA45" s="25">
        <f t="shared" si="29"/>
        <v>3.1756</v>
      </c>
      <c r="AB45" s="35">
        <v>1</v>
      </c>
      <c r="AC45" s="34">
        <v>0</v>
      </c>
      <c r="AD45" s="36">
        <v>0</v>
      </c>
      <c r="AE45" s="29">
        <f t="shared" si="30"/>
        <v>1</v>
      </c>
      <c r="AF45" s="35">
        <v>1.25</v>
      </c>
      <c r="AG45" s="31">
        <v>0.5</v>
      </c>
      <c r="AH45" s="37">
        <f t="shared" si="31"/>
        <v>282573.179293125</v>
      </c>
      <c r="AI45" s="39"/>
      <c r="AK45" s="32">
        <v>5041</v>
      </c>
      <c r="AL45" s="33">
        <v>7.25</v>
      </c>
      <c r="AM45" s="34">
        <v>1</v>
      </c>
      <c r="AN45" s="34">
        <v>1828</v>
      </c>
      <c r="AO45" s="22">
        <f t="shared" si="32"/>
        <v>38375.25</v>
      </c>
      <c r="AP45" s="35">
        <v>4.21</v>
      </c>
      <c r="AQ45" s="34">
        <v>2.22</v>
      </c>
      <c r="AR45" s="34">
        <v>0.98</v>
      </c>
      <c r="AS45" s="25">
        <f t="shared" si="33"/>
        <v>3.1756</v>
      </c>
      <c r="AT45" s="35">
        <v>1</v>
      </c>
      <c r="AU45" s="34">
        <v>0</v>
      </c>
      <c r="AV45" s="36">
        <v>0</v>
      </c>
      <c r="AW45" s="29">
        <f t="shared" si="34"/>
        <v>1</v>
      </c>
      <c r="AX45" s="35">
        <v>1.25</v>
      </c>
      <c r="AY45" s="31">
        <v>0.5</v>
      </c>
      <c r="AZ45" s="37">
        <f t="shared" si="35"/>
        <v>320655.818011875</v>
      </c>
      <c r="BA45" s="39"/>
      <c r="BC45" s="32">
        <v>5041</v>
      </c>
      <c r="BD45" s="33">
        <v>7.25</v>
      </c>
      <c r="BE45" s="34">
        <v>1</v>
      </c>
      <c r="BF45" s="34">
        <v>1828</v>
      </c>
      <c r="BG45" s="22">
        <f t="shared" si="36"/>
        <v>38375.25</v>
      </c>
      <c r="BH45" s="35">
        <v>4.21</v>
      </c>
      <c r="BI45" s="34">
        <v>2.22</v>
      </c>
      <c r="BJ45" s="34">
        <v>0.98</v>
      </c>
      <c r="BK45" s="25">
        <f t="shared" si="37"/>
        <v>3.1756</v>
      </c>
      <c r="BL45" s="35">
        <v>1</v>
      </c>
      <c r="BM45" s="34">
        <v>0</v>
      </c>
      <c r="BN45" s="36">
        <v>0</v>
      </c>
      <c r="BO45" s="29">
        <f t="shared" si="38"/>
        <v>1</v>
      </c>
      <c r="BP45" s="35">
        <v>1.25</v>
      </c>
      <c r="BQ45" s="31">
        <v>0.5882</v>
      </c>
      <c r="BR45" s="37">
        <f t="shared" si="39"/>
        <v>377219.50430917</v>
      </c>
      <c r="BS45" s="39"/>
    </row>
    <row r="46" customHeight="1" spans="1:71">
      <c r="A46" s="32">
        <v>5041</v>
      </c>
      <c r="B46" s="33">
        <v>4.18</v>
      </c>
      <c r="C46" s="34">
        <v>1</v>
      </c>
      <c r="D46" s="34">
        <v>0</v>
      </c>
      <c r="E46" s="22">
        <f t="shared" si="24"/>
        <v>21071.38</v>
      </c>
      <c r="F46" s="35">
        <v>3.71</v>
      </c>
      <c r="G46" s="34">
        <v>2.22</v>
      </c>
      <c r="H46" s="34">
        <v>0.98</v>
      </c>
      <c r="I46" s="25">
        <f t="shared" si="25"/>
        <v>3.1756</v>
      </c>
      <c r="J46" s="35">
        <v>1</v>
      </c>
      <c r="K46" s="34">
        <v>0</v>
      </c>
      <c r="L46" s="36">
        <v>0</v>
      </c>
      <c r="M46" s="29">
        <f t="shared" si="26"/>
        <v>1</v>
      </c>
      <c r="N46" s="35">
        <v>1.25</v>
      </c>
      <c r="O46" s="31">
        <v>0.5</v>
      </c>
      <c r="P46" s="37">
        <f t="shared" si="27"/>
        <v>155157.47359805</v>
      </c>
      <c r="Q46" s="39"/>
      <c r="S46" s="32">
        <v>5041</v>
      </c>
      <c r="T46" s="33">
        <v>4.18</v>
      </c>
      <c r="U46" s="34">
        <v>1</v>
      </c>
      <c r="V46" s="34">
        <v>1828</v>
      </c>
      <c r="W46" s="22">
        <f t="shared" si="28"/>
        <v>22899.38</v>
      </c>
      <c r="X46" s="35">
        <v>3.71</v>
      </c>
      <c r="Y46" s="34">
        <v>2.22</v>
      </c>
      <c r="Z46" s="34">
        <v>0.98</v>
      </c>
      <c r="AA46" s="25">
        <f t="shared" si="29"/>
        <v>3.1756</v>
      </c>
      <c r="AB46" s="35">
        <v>1</v>
      </c>
      <c r="AC46" s="34">
        <v>0</v>
      </c>
      <c r="AD46" s="36">
        <v>0</v>
      </c>
      <c r="AE46" s="29">
        <f t="shared" si="30"/>
        <v>1</v>
      </c>
      <c r="AF46" s="35">
        <v>1.25</v>
      </c>
      <c r="AG46" s="31">
        <v>0.5</v>
      </c>
      <c r="AH46" s="37">
        <f t="shared" si="31"/>
        <v>168617.80992805</v>
      </c>
      <c r="AI46" s="39"/>
      <c r="AK46" s="32">
        <v>5041</v>
      </c>
      <c r="AL46" s="33">
        <v>4.18</v>
      </c>
      <c r="AM46" s="34">
        <v>1</v>
      </c>
      <c r="AN46" s="34">
        <v>1828</v>
      </c>
      <c r="AO46" s="22">
        <f t="shared" si="32"/>
        <v>22899.38</v>
      </c>
      <c r="AP46" s="35">
        <v>4.21</v>
      </c>
      <c r="AQ46" s="34">
        <v>2.22</v>
      </c>
      <c r="AR46" s="34">
        <v>0.98</v>
      </c>
      <c r="AS46" s="25">
        <f t="shared" si="33"/>
        <v>3.1756</v>
      </c>
      <c r="AT46" s="35">
        <v>1</v>
      </c>
      <c r="AU46" s="34">
        <v>0</v>
      </c>
      <c r="AV46" s="36">
        <v>0</v>
      </c>
      <c r="AW46" s="29">
        <f t="shared" si="34"/>
        <v>1</v>
      </c>
      <c r="AX46" s="35">
        <v>1.25</v>
      </c>
      <c r="AY46" s="31">
        <v>0.5</v>
      </c>
      <c r="AZ46" s="37">
        <f t="shared" si="35"/>
        <v>191342.58215555</v>
      </c>
      <c r="BA46" s="39"/>
      <c r="BC46" s="32">
        <v>5041</v>
      </c>
      <c r="BD46" s="33">
        <v>4.18</v>
      </c>
      <c r="BE46" s="34">
        <v>1</v>
      </c>
      <c r="BF46" s="34">
        <v>1828</v>
      </c>
      <c r="BG46" s="22">
        <f t="shared" si="36"/>
        <v>22899.38</v>
      </c>
      <c r="BH46" s="35">
        <v>4.21</v>
      </c>
      <c r="BI46" s="34">
        <v>2.22</v>
      </c>
      <c r="BJ46" s="34">
        <v>0.98</v>
      </c>
      <c r="BK46" s="25">
        <f t="shared" si="37"/>
        <v>3.1756</v>
      </c>
      <c r="BL46" s="35">
        <v>1</v>
      </c>
      <c r="BM46" s="34">
        <v>0</v>
      </c>
      <c r="BN46" s="36">
        <v>0</v>
      </c>
      <c r="BO46" s="29">
        <f t="shared" si="38"/>
        <v>1</v>
      </c>
      <c r="BP46" s="35">
        <v>1.25</v>
      </c>
      <c r="BQ46" s="31">
        <v>0.5882</v>
      </c>
      <c r="BR46" s="37">
        <f t="shared" si="39"/>
        <v>225095.413647789</v>
      </c>
      <c r="BS46" s="39"/>
    </row>
    <row r="47" customHeight="1" spans="1:71">
      <c r="A47" s="32">
        <v>5041</v>
      </c>
      <c r="B47" s="33">
        <v>7.32</v>
      </c>
      <c r="C47" s="34">
        <v>1</v>
      </c>
      <c r="D47" s="34">
        <v>0</v>
      </c>
      <c r="E47" s="22">
        <f t="shared" si="24"/>
        <v>36900.12</v>
      </c>
      <c r="F47" s="35">
        <v>3.71</v>
      </c>
      <c r="G47" s="34">
        <v>2.22</v>
      </c>
      <c r="H47" s="34">
        <v>0.98</v>
      </c>
      <c r="I47" s="25">
        <f t="shared" si="25"/>
        <v>3.1756</v>
      </c>
      <c r="J47" s="35">
        <v>1</v>
      </c>
      <c r="K47" s="34">
        <v>0</v>
      </c>
      <c r="L47" s="36">
        <v>0</v>
      </c>
      <c r="M47" s="29">
        <f t="shared" si="26"/>
        <v>1</v>
      </c>
      <c r="N47" s="35">
        <v>1.25</v>
      </c>
      <c r="O47" s="31">
        <v>0.5</v>
      </c>
      <c r="P47" s="37">
        <f t="shared" si="27"/>
        <v>271711.1738607</v>
      </c>
      <c r="Q47" s="39"/>
      <c r="S47" s="32">
        <v>5041</v>
      </c>
      <c r="T47" s="33">
        <v>7.32</v>
      </c>
      <c r="U47" s="34">
        <v>1</v>
      </c>
      <c r="V47" s="34">
        <v>1828</v>
      </c>
      <c r="W47" s="22">
        <f t="shared" si="28"/>
        <v>38728.12</v>
      </c>
      <c r="X47" s="35">
        <v>3.71</v>
      </c>
      <c r="Y47" s="34">
        <v>2.22</v>
      </c>
      <c r="Z47" s="34">
        <v>0.98</v>
      </c>
      <c r="AA47" s="25">
        <f t="shared" si="29"/>
        <v>3.1756</v>
      </c>
      <c r="AB47" s="35">
        <v>1</v>
      </c>
      <c r="AC47" s="34">
        <v>0</v>
      </c>
      <c r="AD47" s="36">
        <v>0</v>
      </c>
      <c r="AE47" s="29">
        <f t="shared" si="30"/>
        <v>1</v>
      </c>
      <c r="AF47" s="35">
        <v>1.25</v>
      </c>
      <c r="AG47" s="31">
        <v>0.5</v>
      </c>
      <c r="AH47" s="37">
        <f t="shared" si="31"/>
        <v>285171.5101907</v>
      </c>
      <c r="AI47" s="39"/>
      <c r="AK47" s="32">
        <v>5041</v>
      </c>
      <c r="AL47" s="33">
        <v>7.32</v>
      </c>
      <c r="AM47" s="34">
        <v>1</v>
      </c>
      <c r="AN47" s="34">
        <v>1828</v>
      </c>
      <c r="AO47" s="22">
        <f t="shared" si="32"/>
        <v>38728.12</v>
      </c>
      <c r="AP47" s="35">
        <v>4.21</v>
      </c>
      <c r="AQ47" s="34">
        <v>2.22</v>
      </c>
      <c r="AR47" s="34">
        <v>0.98</v>
      </c>
      <c r="AS47" s="25">
        <f t="shared" si="33"/>
        <v>3.1756</v>
      </c>
      <c r="AT47" s="35">
        <v>1</v>
      </c>
      <c r="AU47" s="34">
        <v>0</v>
      </c>
      <c r="AV47" s="36">
        <v>0</v>
      </c>
      <c r="AW47" s="29">
        <f t="shared" si="34"/>
        <v>1</v>
      </c>
      <c r="AX47" s="35">
        <v>1.25</v>
      </c>
      <c r="AY47" s="31">
        <v>0.5</v>
      </c>
      <c r="AZ47" s="37">
        <f t="shared" si="35"/>
        <v>323604.3282757</v>
      </c>
      <c r="BA47" s="39"/>
      <c r="BC47" s="32">
        <v>5041</v>
      </c>
      <c r="BD47" s="33">
        <v>7.32</v>
      </c>
      <c r="BE47" s="34">
        <v>1</v>
      </c>
      <c r="BF47" s="34">
        <v>1828</v>
      </c>
      <c r="BG47" s="22">
        <f t="shared" si="36"/>
        <v>38728.12</v>
      </c>
      <c r="BH47" s="35">
        <v>4.21</v>
      </c>
      <c r="BI47" s="34">
        <v>2.22</v>
      </c>
      <c r="BJ47" s="34">
        <v>0.98</v>
      </c>
      <c r="BK47" s="25">
        <f t="shared" si="37"/>
        <v>3.1756</v>
      </c>
      <c r="BL47" s="35">
        <v>1</v>
      </c>
      <c r="BM47" s="34">
        <v>0</v>
      </c>
      <c r="BN47" s="36">
        <v>0</v>
      </c>
      <c r="BO47" s="29">
        <f t="shared" si="38"/>
        <v>1</v>
      </c>
      <c r="BP47" s="35">
        <v>1.25</v>
      </c>
      <c r="BQ47" s="31">
        <v>0.5882</v>
      </c>
      <c r="BR47" s="37">
        <f t="shared" si="39"/>
        <v>380688.131783533</v>
      </c>
      <c r="BS47" s="39"/>
    </row>
    <row r="48" customHeight="1" spans="1:71">
      <c r="A48" s="32">
        <v>5041</v>
      </c>
      <c r="B48" s="33">
        <v>7.25</v>
      </c>
      <c r="C48" s="34">
        <v>1</v>
      </c>
      <c r="D48" s="34">
        <v>0</v>
      </c>
      <c r="E48" s="22">
        <f t="shared" si="24"/>
        <v>36547.25</v>
      </c>
      <c r="F48" s="35">
        <v>3.71</v>
      </c>
      <c r="G48" s="34">
        <v>2.22</v>
      </c>
      <c r="H48" s="34">
        <v>0.98</v>
      </c>
      <c r="I48" s="25">
        <f t="shared" si="25"/>
        <v>3.1756</v>
      </c>
      <c r="J48" s="35">
        <v>1</v>
      </c>
      <c r="K48" s="34">
        <v>0</v>
      </c>
      <c r="L48" s="36">
        <v>0</v>
      </c>
      <c r="M48" s="29">
        <f t="shared" si="26"/>
        <v>1</v>
      </c>
      <c r="N48" s="35">
        <v>1.25</v>
      </c>
      <c r="O48" s="31">
        <v>0.5</v>
      </c>
      <c r="P48" s="37">
        <f t="shared" si="27"/>
        <v>269112.842963125</v>
      </c>
      <c r="Q48" s="40"/>
      <c r="S48" s="32">
        <v>5041</v>
      </c>
      <c r="T48" s="33">
        <v>7.25</v>
      </c>
      <c r="U48" s="34">
        <v>1</v>
      </c>
      <c r="V48" s="34">
        <v>1828</v>
      </c>
      <c r="W48" s="22">
        <f t="shared" si="28"/>
        <v>38375.25</v>
      </c>
      <c r="X48" s="35">
        <v>3.71</v>
      </c>
      <c r="Y48" s="34">
        <v>2.22</v>
      </c>
      <c r="Z48" s="34">
        <v>0.98</v>
      </c>
      <c r="AA48" s="25">
        <f t="shared" si="29"/>
        <v>3.1756</v>
      </c>
      <c r="AB48" s="35">
        <v>1</v>
      </c>
      <c r="AC48" s="34">
        <v>0</v>
      </c>
      <c r="AD48" s="36">
        <v>0</v>
      </c>
      <c r="AE48" s="29">
        <f t="shared" si="30"/>
        <v>1</v>
      </c>
      <c r="AF48" s="35">
        <v>1.25</v>
      </c>
      <c r="AG48" s="31">
        <v>0.5</v>
      </c>
      <c r="AH48" s="37">
        <f t="shared" si="31"/>
        <v>282573.179293125</v>
      </c>
      <c r="AI48" s="39"/>
      <c r="AK48" s="32">
        <v>5041</v>
      </c>
      <c r="AL48" s="33">
        <v>7.25</v>
      </c>
      <c r="AM48" s="34">
        <v>1</v>
      </c>
      <c r="AN48" s="34">
        <v>1828</v>
      </c>
      <c r="AO48" s="22">
        <f t="shared" si="32"/>
        <v>38375.25</v>
      </c>
      <c r="AP48" s="35">
        <v>4.21</v>
      </c>
      <c r="AQ48" s="34">
        <v>2.22</v>
      </c>
      <c r="AR48" s="34">
        <v>0.98</v>
      </c>
      <c r="AS48" s="25">
        <f t="shared" si="33"/>
        <v>3.1756</v>
      </c>
      <c r="AT48" s="35">
        <v>1</v>
      </c>
      <c r="AU48" s="34">
        <v>0</v>
      </c>
      <c r="AV48" s="36">
        <v>0</v>
      </c>
      <c r="AW48" s="29">
        <f t="shared" si="34"/>
        <v>1</v>
      </c>
      <c r="AX48" s="35">
        <v>1.25</v>
      </c>
      <c r="AY48" s="31">
        <v>0.5</v>
      </c>
      <c r="AZ48" s="37">
        <f t="shared" si="35"/>
        <v>320655.818011875</v>
      </c>
      <c r="BA48" s="39"/>
      <c r="BC48" s="32">
        <v>5041</v>
      </c>
      <c r="BD48" s="33">
        <v>7.25</v>
      </c>
      <c r="BE48" s="34">
        <v>1</v>
      </c>
      <c r="BF48" s="34">
        <v>1828</v>
      </c>
      <c r="BG48" s="22">
        <f t="shared" si="36"/>
        <v>38375.25</v>
      </c>
      <c r="BH48" s="35">
        <v>4.21</v>
      </c>
      <c r="BI48" s="34">
        <v>2.22</v>
      </c>
      <c r="BJ48" s="34">
        <v>0.98</v>
      </c>
      <c r="BK48" s="25">
        <f t="shared" si="37"/>
        <v>3.1756</v>
      </c>
      <c r="BL48" s="35">
        <v>1</v>
      </c>
      <c r="BM48" s="34">
        <v>0</v>
      </c>
      <c r="BN48" s="36">
        <v>0</v>
      </c>
      <c r="BO48" s="29">
        <f t="shared" si="38"/>
        <v>1</v>
      </c>
      <c r="BP48" s="35">
        <v>1.25</v>
      </c>
      <c r="BQ48" s="31">
        <v>0.5882</v>
      </c>
      <c r="BR48" s="37">
        <f t="shared" si="39"/>
        <v>377219.50430917</v>
      </c>
      <c r="BS48" s="39"/>
    </row>
    <row r="49" customHeight="1" spans="1:71">
      <c r="A49" s="41" t="s">
        <v>38</v>
      </c>
      <c r="B49" s="42"/>
      <c r="C49" s="42"/>
      <c r="D49" s="42"/>
      <c r="E49" s="42"/>
      <c r="F49" s="42"/>
      <c r="G49" s="42"/>
      <c r="H49" s="43">
        <f>SUM(P40:P48)</f>
        <v>2087944.47126562</v>
      </c>
      <c r="I49" s="44"/>
      <c r="J49" s="44"/>
      <c r="K49" s="44"/>
      <c r="L49" s="44"/>
      <c r="M49" s="44"/>
      <c r="N49" s="44"/>
      <c r="O49" s="44"/>
      <c r="P49" s="45"/>
      <c r="Q49" s="46"/>
      <c r="S49" s="32">
        <v>0</v>
      </c>
      <c r="T49" s="33">
        <v>0</v>
      </c>
      <c r="U49" s="34">
        <v>1</v>
      </c>
      <c r="V49" s="34">
        <v>1828</v>
      </c>
      <c r="W49" s="22">
        <f t="shared" si="28"/>
        <v>1828</v>
      </c>
      <c r="X49" s="35">
        <v>2.71</v>
      </c>
      <c r="Y49" s="34">
        <f>2.22-0.68</f>
        <v>1.54</v>
      </c>
      <c r="Z49" s="34">
        <v>0.98</v>
      </c>
      <c r="AA49" s="25">
        <f t="shared" si="29"/>
        <v>2.5092</v>
      </c>
      <c r="AB49" s="35">
        <v>1</v>
      </c>
      <c r="AC49" s="34">
        <v>0</v>
      </c>
      <c r="AD49" s="36">
        <v>0</v>
      </c>
      <c r="AE49" s="29">
        <f t="shared" si="30"/>
        <v>1</v>
      </c>
      <c r="AF49" s="35">
        <v>1.25</v>
      </c>
      <c r="AG49" s="31">
        <v>0.5</v>
      </c>
      <c r="AH49" s="37">
        <f t="shared" si="31"/>
        <v>7768.92231</v>
      </c>
      <c r="AI49" s="39"/>
      <c r="AK49" s="32">
        <v>0</v>
      </c>
      <c r="AL49" s="33">
        <v>0</v>
      </c>
      <c r="AM49" s="34">
        <v>1</v>
      </c>
      <c r="AN49" s="34">
        <v>1828</v>
      </c>
      <c r="AO49" s="22">
        <f t="shared" si="32"/>
        <v>1828</v>
      </c>
      <c r="AP49" s="35">
        <v>3.21</v>
      </c>
      <c r="AQ49" s="34">
        <f t="shared" ref="AQ49:AQ57" si="40">2.22-0.68</f>
        <v>1.54</v>
      </c>
      <c r="AR49" s="34">
        <v>0.98</v>
      </c>
      <c r="AS49" s="25">
        <f t="shared" si="33"/>
        <v>2.5092</v>
      </c>
      <c r="AT49" s="35">
        <v>1</v>
      </c>
      <c r="AU49" s="34">
        <v>0</v>
      </c>
      <c r="AV49" s="36">
        <v>0</v>
      </c>
      <c r="AW49" s="29">
        <f t="shared" si="34"/>
        <v>1</v>
      </c>
      <c r="AX49" s="35">
        <v>1.25</v>
      </c>
      <c r="AY49" s="31">
        <v>0.5</v>
      </c>
      <c r="AZ49" s="37">
        <f t="shared" si="35"/>
        <v>9202.30281</v>
      </c>
      <c r="BA49" s="39"/>
      <c r="BC49" s="32">
        <v>0</v>
      </c>
      <c r="BD49" s="33">
        <v>0</v>
      </c>
      <c r="BE49" s="34">
        <v>1</v>
      </c>
      <c r="BF49" s="34">
        <v>1828</v>
      </c>
      <c r="BG49" s="22">
        <f t="shared" si="36"/>
        <v>1828</v>
      </c>
      <c r="BH49" s="35">
        <v>3.21</v>
      </c>
      <c r="BI49" s="34">
        <f t="shared" ref="BI49:BI57" si="41">2.22-0.68</f>
        <v>1.54</v>
      </c>
      <c r="BJ49" s="34">
        <v>0.98</v>
      </c>
      <c r="BK49" s="25">
        <f t="shared" si="37"/>
        <v>2.5092</v>
      </c>
      <c r="BL49" s="35">
        <v>1</v>
      </c>
      <c r="BM49" s="34">
        <v>0</v>
      </c>
      <c r="BN49" s="36">
        <v>0</v>
      </c>
      <c r="BO49" s="29">
        <f t="shared" si="38"/>
        <v>1</v>
      </c>
      <c r="BP49" s="35">
        <v>1.25</v>
      </c>
      <c r="BQ49" s="31">
        <v>0.5882</v>
      </c>
      <c r="BR49" s="37">
        <f t="shared" si="39"/>
        <v>10825.589025684</v>
      </c>
      <c r="BS49" s="39"/>
    </row>
    <row r="50" customHeight="1" spans="1:71">
      <c r="A50" s="47"/>
      <c r="B50" s="47"/>
      <c r="C50" s="47"/>
      <c r="D50" s="47"/>
      <c r="E50" s="47"/>
      <c r="F50" s="47"/>
      <c r="G50" s="47"/>
      <c r="H50" s="48"/>
      <c r="I50" s="49"/>
      <c r="J50" s="49"/>
      <c r="K50" s="49"/>
      <c r="L50" s="49"/>
      <c r="M50" s="49"/>
      <c r="N50" s="49"/>
      <c r="O50" s="49"/>
      <c r="P50" s="49"/>
      <c r="Q50" s="46"/>
      <c r="S50" s="32">
        <v>0</v>
      </c>
      <c r="T50" s="33">
        <v>0</v>
      </c>
      <c r="U50" s="34">
        <v>1</v>
      </c>
      <c r="V50" s="34">
        <v>1828</v>
      </c>
      <c r="W50" s="22">
        <f t="shared" si="28"/>
        <v>1828</v>
      </c>
      <c r="X50" s="35">
        <v>2.71</v>
      </c>
      <c r="Y50" s="34">
        <f>2.22-0.68</f>
        <v>1.54</v>
      </c>
      <c r="Z50" s="34">
        <v>0.98</v>
      </c>
      <c r="AA50" s="25">
        <f t="shared" si="29"/>
        <v>2.5092</v>
      </c>
      <c r="AB50" s="35">
        <v>1</v>
      </c>
      <c r="AC50" s="34">
        <v>0</v>
      </c>
      <c r="AD50" s="36">
        <v>0</v>
      </c>
      <c r="AE50" s="29">
        <f t="shared" si="30"/>
        <v>1</v>
      </c>
      <c r="AF50" s="35">
        <v>1.25</v>
      </c>
      <c r="AG50" s="31">
        <v>0.5</v>
      </c>
      <c r="AH50" s="37">
        <f t="shared" si="31"/>
        <v>7768.92231</v>
      </c>
      <c r="AI50" s="39"/>
      <c r="AK50" s="32">
        <v>0</v>
      </c>
      <c r="AL50" s="33">
        <v>0</v>
      </c>
      <c r="AM50" s="34">
        <v>1</v>
      </c>
      <c r="AN50" s="34">
        <v>1828</v>
      </c>
      <c r="AO50" s="22">
        <f t="shared" si="32"/>
        <v>1828</v>
      </c>
      <c r="AP50" s="35">
        <v>3.21</v>
      </c>
      <c r="AQ50" s="34">
        <f t="shared" si="40"/>
        <v>1.54</v>
      </c>
      <c r="AR50" s="34">
        <v>0.98</v>
      </c>
      <c r="AS50" s="25">
        <f t="shared" si="33"/>
        <v>2.5092</v>
      </c>
      <c r="AT50" s="35">
        <v>1</v>
      </c>
      <c r="AU50" s="34">
        <v>0</v>
      </c>
      <c r="AV50" s="36">
        <v>0</v>
      </c>
      <c r="AW50" s="29">
        <f t="shared" si="34"/>
        <v>1</v>
      </c>
      <c r="AX50" s="35">
        <v>1.25</v>
      </c>
      <c r="AY50" s="31">
        <v>0.5</v>
      </c>
      <c r="AZ50" s="37">
        <f t="shared" si="35"/>
        <v>9202.30281</v>
      </c>
      <c r="BA50" s="39"/>
      <c r="BC50" s="32">
        <v>0</v>
      </c>
      <c r="BD50" s="33">
        <v>0</v>
      </c>
      <c r="BE50" s="34">
        <v>1</v>
      </c>
      <c r="BF50" s="34">
        <v>1828</v>
      </c>
      <c r="BG50" s="22">
        <f t="shared" si="36"/>
        <v>1828</v>
      </c>
      <c r="BH50" s="35">
        <v>3.21</v>
      </c>
      <c r="BI50" s="34">
        <f t="shared" si="41"/>
        <v>1.54</v>
      </c>
      <c r="BJ50" s="34">
        <v>0.98</v>
      </c>
      <c r="BK50" s="25">
        <f t="shared" si="37"/>
        <v>2.5092</v>
      </c>
      <c r="BL50" s="35">
        <v>1</v>
      </c>
      <c r="BM50" s="34">
        <v>0</v>
      </c>
      <c r="BN50" s="36">
        <v>0</v>
      </c>
      <c r="BO50" s="29">
        <f t="shared" si="38"/>
        <v>1</v>
      </c>
      <c r="BP50" s="35">
        <v>1.25</v>
      </c>
      <c r="BQ50" s="31">
        <v>0.5882</v>
      </c>
      <c r="BR50" s="37">
        <f t="shared" si="39"/>
        <v>10825.589025684</v>
      </c>
      <c r="BS50" s="39"/>
    </row>
    <row r="51" customHeight="1" spans="1:71">
      <c r="A51" s="47"/>
      <c r="B51" s="47"/>
      <c r="C51" s="47"/>
      <c r="D51" s="47"/>
      <c r="E51" s="47"/>
      <c r="F51" s="47"/>
      <c r="G51" s="47"/>
      <c r="H51" s="50"/>
      <c r="I51" s="51"/>
      <c r="J51" s="51"/>
      <c r="K51" s="51"/>
      <c r="L51" s="51"/>
      <c r="M51" s="51"/>
      <c r="N51" s="51"/>
      <c r="O51" s="51"/>
      <c r="P51" s="51"/>
      <c r="Q51" s="52"/>
      <c r="S51" s="32">
        <v>0</v>
      </c>
      <c r="T51" s="33">
        <v>0</v>
      </c>
      <c r="U51" s="34">
        <v>1</v>
      </c>
      <c r="V51" s="34">
        <v>1828</v>
      </c>
      <c r="W51" s="22">
        <f t="shared" ref="W51:W59" si="42">S51*T51*U51+V51</f>
        <v>1828</v>
      </c>
      <c r="X51" s="35">
        <v>2.71</v>
      </c>
      <c r="Y51" s="34">
        <f t="shared" ref="Y51:Y57" si="43">2.22-0.68</f>
        <v>1.54</v>
      </c>
      <c r="Z51" s="34">
        <v>0.98</v>
      </c>
      <c r="AA51" s="25">
        <f t="shared" ref="AA51:AA59" si="44">Y51*Z51+1</f>
        <v>2.5092</v>
      </c>
      <c r="AB51" s="35">
        <v>1</v>
      </c>
      <c r="AC51" s="34">
        <v>0</v>
      </c>
      <c r="AD51" s="36">
        <v>0</v>
      </c>
      <c r="AE51" s="29">
        <f t="shared" ref="AE51:AE59" si="45">1+2.78*AC51/(AC51+1400)+AD51</f>
        <v>1</v>
      </c>
      <c r="AF51" s="35">
        <v>1.25</v>
      </c>
      <c r="AG51" s="31">
        <v>0.5</v>
      </c>
      <c r="AH51" s="37">
        <f t="shared" ref="AH51:AH59" si="46">W51*X51*AA51*AB51*(AE51)*AF51*AG51</f>
        <v>7768.92231</v>
      </c>
      <c r="AI51" s="39"/>
      <c r="AK51" s="32">
        <v>0</v>
      </c>
      <c r="AL51" s="33">
        <v>0</v>
      </c>
      <c r="AM51" s="34">
        <v>1</v>
      </c>
      <c r="AN51" s="34">
        <v>1828</v>
      </c>
      <c r="AO51" s="22">
        <f t="shared" si="32"/>
        <v>1828</v>
      </c>
      <c r="AP51" s="35">
        <v>3.21</v>
      </c>
      <c r="AQ51" s="34">
        <f t="shared" si="40"/>
        <v>1.54</v>
      </c>
      <c r="AR51" s="34">
        <v>0.98</v>
      </c>
      <c r="AS51" s="25">
        <f t="shared" si="33"/>
        <v>2.5092</v>
      </c>
      <c r="AT51" s="35">
        <v>1</v>
      </c>
      <c r="AU51" s="34">
        <v>0</v>
      </c>
      <c r="AV51" s="36">
        <v>0</v>
      </c>
      <c r="AW51" s="29">
        <f t="shared" si="34"/>
        <v>1</v>
      </c>
      <c r="AX51" s="35">
        <v>1.25</v>
      </c>
      <c r="AY51" s="31">
        <v>0.5</v>
      </c>
      <c r="AZ51" s="37">
        <f t="shared" si="35"/>
        <v>9202.30281</v>
      </c>
      <c r="BA51" s="39"/>
      <c r="BC51" s="32">
        <v>0</v>
      </c>
      <c r="BD51" s="33">
        <v>0</v>
      </c>
      <c r="BE51" s="34">
        <v>1</v>
      </c>
      <c r="BF51" s="34">
        <v>1828</v>
      </c>
      <c r="BG51" s="22">
        <f t="shared" si="36"/>
        <v>1828</v>
      </c>
      <c r="BH51" s="35">
        <v>3.21</v>
      </c>
      <c r="BI51" s="34">
        <f t="shared" si="41"/>
        <v>1.54</v>
      </c>
      <c r="BJ51" s="34">
        <v>0.98</v>
      </c>
      <c r="BK51" s="25">
        <f t="shared" si="37"/>
        <v>2.5092</v>
      </c>
      <c r="BL51" s="35">
        <v>1</v>
      </c>
      <c r="BM51" s="34">
        <v>0</v>
      </c>
      <c r="BN51" s="36">
        <v>0</v>
      </c>
      <c r="BO51" s="29">
        <f t="shared" si="38"/>
        <v>1</v>
      </c>
      <c r="BP51" s="35">
        <v>1.25</v>
      </c>
      <c r="BQ51" s="31">
        <v>0.5882</v>
      </c>
      <c r="BR51" s="37">
        <f t="shared" si="39"/>
        <v>10825.589025684</v>
      </c>
      <c r="BS51" s="39"/>
    </row>
    <row r="52" customHeight="1" spans="1:7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S52" s="32">
        <v>0</v>
      </c>
      <c r="T52" s="33">
        <v>0</v>
      </c>
      <c r="U52" s="34">
        <v>1</v>
      </c>
      <c r="V52" s="34">
        <v>1828</v>
      </c>
      <c r="W52" s="22">
        <f t="shared" si="42"/>
        <v>1828</v>
      </c>
      <c r="X52" s="35">
        <v>2.71</v>
      </c>
      <c r="Y52" s="34">
        <f t="shared" si="43"/>
        <v>1.54</v>
      </c>
      <c r="Z52" s="34">
        <v>0.98</v>
      </c>
      <c r="AA52" s="25">
        <f t="shared" si="44"/>
        <v>2.5092</v>
      </c>
      <c r="AB52" s="35">
        <v>1</v>
      </c>
      <c r="AC52" s="34">
        <v>0</v>
      </c>
      <c r="AD52" s="36">
        <v>0</v>
      </c>
      <c r="AE52" s="29">
        <f t="shared" si="45"/>
        <v>1</v>
      </c>
      <c r="AF52" s="35">
        <v>1.25</v>
      </c>
      <c r="AG52" s="31">
        <v>0.5</v>
      </c>
      <c r="AH52" s="37">
        <f t="shared" si="46"/>
        <v>7768.92231</v>
      </c>
      <c r="AI52" s="39"/>
      <c r="AK52" s="32">
        <v>0</v>
      </c>
      <c r="AL52" s="33">
        <v>0</v>
      </c>
      <c r="AM52" s="34">
        <v>1</v>
      </c>
      <c r="AN52" s="34">
        <v>1828</v>
      </c>
      <c r="AO52" s="22">
        <f t="shared" si="32"/>
        <v>1828</v>
      </c>
      <c r="AP52" s="35">
        <v>3.21</v>
      </c>
      <c r="AQ52" s="34">
        <f t="shared" si="40"/>
        <v>1.54</v>
      </c>
      <c r="AR52" s="34">
        <v>0.98</v>
      </c>
      <c r="AS52" s="25">
        <f t="shared" si="33"/>
        <v>2.5092</v>
      </c>
      <c r="AT52" s="35">
        <v>1</v>
      </c>
      <c r="AU52" s="34">
        <v>0</v>
      </c>
      <c r="AV52" s="36">
        <v>0</v>
      </c>
      <c r="AW52" s="29">
        <f t="shared" si="34"/>
        <v>1</v>
      </c>
      <c r="AX52" s="35">
        <v>1.25</v>
      </c>
      <c r="AY52" s="31">
        <v>0.5</v>
      </c>
      <c r="AZ52" s="37">
        <f t="shared" si="35"/>
        <v>9202.30281</v>
      </c>
      <c r="BA52" s="39"/>
      <c r="BC52" s="32">
        <v>0</v>
      </c>
      <c r="BD52" s="33">
        <v>0</v>
      </c>
      <c r="BE52" s="34">
        <v>1</v>
      </c>
      <c r="BF52" s="34">
        <v>1828</v>
      </c>
      <c r="BG52" s="22">
        <f t="shared" si="36"/>
        <v>1828</v>
      </c>
      <c r="BH52" s="35">
        <v>3.21</v>
      </c>
      <c r="BI52" s="34">
        <f t="shared" si="41"/>
        <v>1.54</v>
      </c>
      <c r="BJ52" s="34">
        <v>0.98</v>
      </c>
      <c r="BK52" s="25">
        <f t="shared" si="37"/>
        <v>2.5092</v>
      </c>
      <c r="BL52" s="35">
        <v>1</v>
      </c>
      <c r="BM52" s="34">
        <v>0</v>
      </c>
      <c r="BN52" s="36">
        <v>0</v>
      </c>
      <c r="BO52" s="29">
        <f t="shared" si="38"/>
        <v>1</v>
      </c>
      <c r="BP52" s="35">
        <v>1.25</v>
      </c>
      <c r="BQ52" s="31">
        <v>0.5882</v>
      </c>
      <c r="BR52" s="37">
        <f t="shared" si="39"/>
        <v>10825.589025684</v>
      </c>
      <c r="BS52" s="39"/>
    </row>
    <row r="53" customHeight="1" spans="1:7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S53" s="32">
        <v>0</v>
      </c>
      <c r="T53" s="33">
        <v>0</v>
      </c>
      <c r="U53" s="34">
        <v>1</v>
      </c>
      <c r="V53" s="34">
        <v>1828</v>
      </c>
      <c r="W53" s="22">
        <f t="shared" si="42"/>
        <v>1828</v>
      </c>
      <c r="X53" s="35">
        <v>2.71</v>
      </c>
      <c r="Y53" s="34">
        <f t="shared" si="43"/>
        <v>1.54</v>
      </c>
      <c r="Z53" s="34">
        <v>0.98</v>
      </c>
      <c r="AA53" s="25">
        <f t="shared" si="44"/>
        <v>2.5092</v>
      </c>
      <c r="AB53" s="35">
        <v>1</v>
      </c>
      <c r="AC53" s="34">
        <v>0</v>
      </c>
      <c r="AD53" s="36">
        <v>0</v>
      </c>
      <c r="AE53" s="29">
        <f t="shared" si="45"/>
        <v>1</v>
      </c>
      <c r="AF53" s="35">
        <v>1.25</v>
      </c>
      <c r="AG53" s="31">
        <v>0.5</v>
      </c>
      <c r="AH53" s="37">
        <f t="shared" si="46"/>
        <v>7768.92231</v>
      </c>
      <c r="AI53" s="39"/>
      <c r="AK53" s="32">
        <v>0</v>
      </c>
      <c r="AL53" s="33">
        <v>0</v>
      </c>
      <c r="AM53" s="34">
        <v>1</v>
      </c>
      <c r="AN53" s="34">
        <v>1828</v>
      </c>
      <c r="AO53" s="22">
        <f t="shared" si="32"/>
        <v>1828</v>
      </c>
      <c r="AP53" s="35">
        <v>3.21</v>
      </c>
      <c r="AQ53" s="34">
        <f t="shared" si="40"/>
        <v>1.54</v>
      </c>
      <c r="AR53" s="34">
        <v>0.98</v>
      </c>
      <c r="AS53" s="25">
        <f t="shared" si="33"/>
        <v>2.5092</v>
      </c>
      <c r="AT53" s="35">
        <v>1</v>
      </c>
      <c r="AU53" s="34">
        <v>0</v>
      </c>
      <c r="AV53" s="36">
        <v>0</v>
      </c>
      <c r="AW53" s="29">
        <f t="shared" si="34"/>
        <v>1</v>
      </c>
      <c r="AX53" s="35">
        <v>1.25</v>
      </c>
      <c r="AY53" s="31">
        <v>0.5</v>
      </c>
      <c r="AZ53" s="37">
        <f t="shared" si="35"/>
        <v>9202.30281</v>
      </c>
      <c r="BA53" s="39"/>
      <c r="BC53" s="32">
        <v>0</v>
      </c>
      <c r="BD53" s="33">
        <v>0</v>
      </c>
      <c r="BE53" s="34">
        <v>1</v>
      </c>
      <c r="BF53" s="34">
        <v>1828</v>
      </c>
      <c r="BG53" s="22">
        <f t="shared" si="36"/>
        <v>1828</v>
      </c>
      <c r="BH53" s="35">
        <v>3.21</v>
      </c>
      <c r="BI53" s="34">
        <f t="shared" si="41"/>
        <v>1.54</v>
      </c>
      <c r="BJ53" s="34">
        <v>0.98</v>
      </c>
      <c r="BK53" s="25">
        <f t="shared" si="37"/>
        <v>2.5092</v>
      </c>
      <c r="BL53" s="35">
        <v>1</v>
      </c>
      <c r="BM53" s="34">
        <v>0</v>
      </c>
      <c r="BN53" s="36">
        <v>0</v>
      </c>
      <c r="BO53" s="29">
        <f t="shared" si="38"/>
        <v>1</v>
      </c>
      <c r="BP53" s="35">
        <v>1.25</v>
      </c>
      <c r="BQ53" s="31">
        <v>0.5882</v>
      </c>
      <c r="BR53" s="37">
        <f t="shared" si="39"/>
        <v>10825.589025684</v>
      </c>
      <c r="BS53" s="39"/>
    </row>
    <row r="54" customHeight="1" spans="1:7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S54" s="32">
        <v>0</v>
      </c>
      <c r="T54" s="33">
        <v>0</v>
      </c>
      <c r="U54" s="34">
        <v>1</v>
      </c>
      <c r="V54" s="34">
        <v>1828</v>
      </c>
      <c r="W54" s="22">
        <f t="shared" si="42"/>
        <v>1828</v>
      </c>
      <c r="X54" s="35">
        <v>2.71</v>
      </c>
      <c r="Y54" s="34">
        <f t="shared" si="43"/>
        <v>1.54</v>
      </c>
      <c r="Z54" s="34">
        <v>0.98</v>
      </c>
      <c r="AA54" s="25">
        <f t="shared" si="44"/>
        <v>2.5092</v>
      </c>
      <c r="AB54" s="35">
        <v>1</v>
      </c>
      <c r="AC54" s="34">
        <v>0</v>
      </c>
      <c r="AD54" s="36">
        <v>0</v>
      </c>
      <c r="AE54" s="29">
        <f t="shared" si="45"/>
        <v>1</v>
      </c>
      <c r="AF54" s="35">
        <v>1.25</v>
      </c>
      <c r="AG54" s="31">
        <v>0.5</v>
      </c>
      <c r="AH54" s="37">
        <f t="shared" si="46"/>
        <v>7768.92231</v>
      </c>
      <c r="AI54" s="39"/>
      <c r="AK54" s="32">
        <v>0</v>
      </c>
      <c r="AL54" s="33">
        <v>0</v>
      </c>
      <c r="AM54" s="34">
        <v>1</v>
      </c>
      <c r="AN54" s="34">
        <v>1828</v>
      </c>
      <c r="AO54" s="22">
        <f t="shared" si="32"/>
        <v>1828</v>
      </c>
      <c r="AP54" s="35">
        <v>3.21</v>
      </c>
      <c r="AQ54" s="34">
        <f t="shared" si="40"/>
        <v>1.54</v>
      </c>
      <c r="AR54" s="34">
        <v>0.98</v>
      </c>
      <c r="AS54" s="25">
        <f t="shared" si="33"/>
        <v>2.5092</v>
      </c>
      <c r="AT54" s="35">
        <v>1</v>
      </c>
      <c r="AU54" s="34">
        <v>0</v>
      </c>
      <c r="AV54" s="36">
        <v>0</v>
      </c>
      <c r="AW54" s="29">
        <f t="shared" si="34"/>
        <v>1</v>
      </c>
      <c r="AX54" s="35">
        <v>1.25</v>
      </c>
      <c r="AY54" s="31">
        <v>0.5</v>
      </c>
      <c r="AZ54" s="37">
        <f t="shared" si="35"/>
        <v>9202.30281</v>
      </c>
      <c r="BA54" s="39"/>
      <c r="BC54" s="32">
        <v>0</v>
      </c>
      <c r="BD54" s="33">
        <v>0</v>
      </c>
      <c r="BE54" s="34">
        <v>1</v>
      </c>
      <c r="BF54" s="34">
        <v>1828</v>
      </c>
      <c r="BG54" s="22">
        <f t="shared" si="36"/>
        <v>1828</v>
      </c>
      <c r="BH54" s="35">
        <v>3.21</v>
      </c>
      <c r="BI54" s="34">
        <f t="shared" si="41"/>
        <v>1.54</v>
      </c>
      <c r="BJ54" s="34">
        <v>0.98</v>
      </c>
      <c r="BK54" s="25">
        <f t="shared" si="37"/>
        <v>2.5092</v>
      </c>
      <c r="BL54" s="35">
        <v>1</v>
      </c>
      <c r="BM54" s="34">
        <v>0</v>
      </c>
      <c r="BN54" s="36">
        <v>0</v>
      </c>
      <c r="BO54" s="29">
        <f t="shared" si="38"/>
        <v>1</v>
      </c>
      <c r="BP54" s="35">
        <v>1.25</v>
      </c>
      <c r="BQ54" s="31">
        <v>0.5882</v>
      </c>
      <c r="BR54" s="37">
        <f t="shared" si="39"/>
        <v>10825.589025684</v>
      </c>
      <c r="BS54" s="39"/>
    </row>
    <row r="55" customHeight="1" spans="1:71">
      <c r="S55" s="32">
        <v>0</v>
      </c>
      <c r="T55" s="33">
        <v>0</v>
      </c>
      <c r="U55" s="34">
        <v>1</v>
      </c>
      <c r="V55" s="34">
        <v>1828</v>
      </c>
      <c r="W55" s="22">
        <f t="shared" si="42"/>
        <v>1828</v>
      </c>
      <c r="X55" s="35">
        <v>2.71</v>
      </c>
      <c r="Y55" s="34">
        <f t="shared" si="43"/>
        <v>1.54</v>
      </c>
      <c r="Z55" s="34">
        <v>0.98</v>
      </c>
      <c r="AA55" s="25">
        <f t="shared" si="44"/>
        <v>2.5092</v>
      </c>
      <c r="AB55" s="35">
        <v>1</v>
      </c>
      <c r="AC55" s="34">
        <v>0</v>
      </c>
      <c r="AD55" s="36">
        <v>0</v>
      </c>
      <c r="AE55" s="29">
        <f t="shared" si="45"/>
        <v>1</v>
      </c>
      <c r="AF55" s="35">
        <v>1.25</v>
      </c>
      <c r="AG55" s="31">
        <v>0.5</v>
      </c>
      <c r="AH55" s="37">
        <f t="shared" si="46"/>
        <v>7768.92231</v>
      </c>
      <c r="AI55" s="39"/>
      <c r="AK55" s="32">
        <v>0</v>
      </c>
      <c r="AL55" s="33">
        <v>0</v>
      </c>
      <c r="AM55" s="34">
        <v>1</v>
      </c>
      <c r="AN55" s="34">
        <v>1828</v>
      </c>
      <c r="AO55" s="22">
        <f t="shared" si="32"/>
        <v>1828</v>
      </c>
      <c r="AP55" s="35">
        <v>3.21</v>
      </c>
      <c r="AQ55" s="34">
        <f t="shared" si="40"/>
        <v>1.54</v>
      </c>
      <c r="AR55" s="34">
        <v>0.98</v>
      </c>
      <c r="AS55" s="25">
        <f t="shared" si="33"/>
        <v>2.5092</v>
      </c>
      <c r="AT55" s="35">
        <v>1</v>
      </c>
      <c r="AU55" s="34">
        <v>0</v>
      </c>
      <c r="AV55" s="36">
        <v>0</v>
      </c>
      <c r="AW55" s="29">
        <f t="shared" si="34"/>
        <v>1</v>
      </c>
      <c r="AX55" s="35">
        <v>1.25</v>
      </c>
      <c r="AY55" s="31">
        <v>0.5</v>
      </c>
      <c r="AZ55" s="37">
        <f t="shared" si="35"/>
        <v>9202.30281</v>
      </c>
      <c r="BA55" s="39"/>
      <c r="BC55" s="32">
        <v>0</v>
      </c>
      <c r="BD55" s="33">
        <v>0</v>
      </c>
      <c r="BE55" s="34">
        <v>1</v>
      </c>
      <c r="BF55" s="34">
        <v>1828</v>
      </c>
      <c r="BG55" s="22">
        <f t="shared" si="36"/>
        <v>1828</v>
      </c>
      <c r="BH55" s="35">
        <v>3.21</v>
      </c>
      <c r="BI55" s="34">
        <f t="shared" si="41"/>
        <v>1.54</v>
      </c>
      <c r="BJ55" s="34">
        <v>0.98</v>
      </c>
      <c r="BK55" s="25">
        <f t="shared" si="37"/>
        <v>2.5092</v>
      </c>
      <c r="BL55" s="35">
        <v>1</v>
      </c>
      <c r="BM55" s="34">
        <v>0</v>
      </c>
      <c r="BN55" s="36">
        <v>0</v>
      </c>
      <c r="BO55" s="29">
        <f t="shared" si="38"/>
        <v>1</v>
      </c>
      <c r="BP55" s="35">
        <v>1.25</v>
      </c>
      <c r="BQ55" s="31">
        <v>0.5882</v>
      </c>
      <c r="BR55" s="37">
        <f t="shared" si="39"/>
        <v>10825.589025684</v>
      </c>
      <c r="BS55" s="39"/>
    </row>
    <row r="56" customHeight="1" spans="1:71">
      <c r="S56" s="32">
        <v>0</v>
      </c>
      <c r="T56" s="33">
        <v>0</v>
      </c>
      <c r="U56" s="34">
        <v>1</v>
      </c>
      <c r="V56" s="34">
        <v>1828</v>
      </c>
      <c r="W56" s="22">
        <f t="shared" si="42"/>
        <v>1828</v>
      </c>
      <c r="X56" s="35">
        <v>2.71</v>
      </c>
      <c r="Y56" s="34">
        <f t="shared" si="43"/>
        <v>1.54</v>
      </c>
      <c r="Z56" s="34">
        <v>0.98</v>
      </c>
      <c r="AA56" s="25">
        <f t="shared" si="44"/>
        <v>2.5092</v>
      </c>
      <c r="AB56" s="35">
        <v>1</v>
      </c>
      <c r="AC56" s="34">
        <v>0</v>
      </c>
      <c r="AD56" s="36">
        <v>0</v>
      </c>
      <c r="AE56" s="29">
        <f t="shared" si="45"/>
        <v>1</v>
      </c>
      <c r="AF56" s="35">
        <v>1.25</v>
      </c>
      <c r="AG56" s="31">
        <v>0.5</v>
      </c>
      <c r="AH56" s="37">
        <f t="shared" si="46"/>
        <v>7768.92231</v>
      </c>
      <c r="AI56" s="39"/>
      <c r="AK56" s="32">
        <v>0</v>
      </c>
      <c r="AL56" s="33">
        <v>0</v>
      </c>
      <c r="AM56" s="34">
        <v>1</v>
      </c>
      <c r="AN56" s="34">
        <v>1828</v>
      </c>
      <c r="AO56" s="22">
        <f t="shared" si="32"/>
        <v>1828</v>
      </c>
      <c r="AP56" s="35">
        <v>3.21</v>
      </c>
      <c r="AQ56" s="34">
        <f t="shared" si="40"/>
        <v>1.54</v>
      </c>
      <c r="AR56" s="34">
        <v>0.98</v>
      </c>
      <c r="AS56" s="25">
        <f t="shared" si="33"/>
        <v>2.5092</v>
      </c>
      <c r="AT56" s="35">
        <v>1</v>
      </c>
      <c r="AU56" s="34">
        <v>0</v>
      </c>
      <c r="AV56" s="36">
        <v>0</v>
      </c>
      <c r="AW56" s="29">
        <f t="shared" si="34"/>
        <v>1</v>
      </c>
      <c r="AX56" s="35">
        <v>1.25</v>
      </c>
      <c r="AY56" s="31">
        <v>0.5</v>
      </c>
      <c r="AZ56" s="37">
        <f t="shared" si="35"/>
        <v>9202.30281</v>
      </c>
      <c r="BA56" s="39"/>
      <c r="BC56" s="32">
        <v>0</v>
      </c>
      <c r="BD56" s="33">
        <v>0</v>
      </c>
      <c r="BE56" s="34">
        <v>1</v>
      </c>
      <c r="BF56" s="34">
        <v>1828</v>
      </c>
      <c r="BG56" s="22">
        <f t="shared" si="36"/>
        <v>1828</v>
      </c>
      <c r="BH56" s="35">
        <v>3.21</v>
      </c>
      <c r="BI56" s="34">
        <f t="shared" si="41"/>
        <v>1.54</v>
      </c>
      <c r="BJ56" s="34">
        <v>0.98</v>
      </c>
      <c r="BK56" s="25">
        <f t="shared" si="37"/>
        <v>2.5092</v>
      </c>
      <c r="BL56" s="35">
        <v>1</v>
      </c>
      <c r="BM56" s="34">
        <v>0</v>
      </c>
      <c r="BN56" s="36">
        <v>0</v>
      </c>
      <c r="BO56" s="29">
        <f t="shared" si="38"/>
        <v>1</v>
      </c>
      <c r="BP56" s="35">
        <v>1.25</v>
      </c>
      <c r="BQ56" s="31">
        <v>0.5882</v>
      </c>
      <c r="BR56" s="37">
        <f t="shared" si="39"/>
        <v>10825.589025684</v>
      </c>
      <c r="BS56" s="39"/>
    </row>
    <row r="57" customHeight="1" spans="1:71">
      <c r="S57" s="32">
        <v>0</v>
      </c>
      <c r="T57" s="33">
        <v>0</v>
      </c>
      <c r="U57" s="34">
        <v>1</v>
      </c>
      <c r="V57" s="34">
        <v>1828</v>
      </c>
      <c r="W57" s="22">
        <f t="shared" si="42"/>
        <v>1828</v>
      </c>
      <c r="X57" s="35">
        <v>2.71</v>
      </c>
      <c r="Y57" s="34">
        <f t="shared" si="43"/>
        <v>1.54</v>
      </c>
      <c r="Z57" s="34">
        <v>0.98</v>
      </c>
      <c r="AA57" s="25">
        <f t="shared" si="44"/>
        <v>2.5092</v>
      </c>
      <c r="AB57" s="35">
        <v>1</v>
      </c>
      <c r="AC57" s="34">
        <v>0</v>
      </c>
      <c r="AD57" s="36">
        <v>0</v>
      </c>
      <c r="AE57" s="29">
        <f t="shared" si="45"/>
        <v>1</v>
      </c>
      <c r="AF57" s="35">
        <v>1.25</v>
      </c>
      <c r="AG57" s="31">
        <v>0.5</v>
      </c>
      <c r="AH57" s="37">
        <f t="shared" si="46"/>
        <v>7768.92231</v>
      </c>
      <c r="AI57" s="39"/>
      <c r="AK57" s="32">
        <v>0</v>
      </c>
      <c r="AL57" s="33">
        <v>0</v>
      </c>
      <c r="AM57" s="34">
        <v>1</v>
      </c>
      <c r="AN57" s="34">
        <v>1828</v>
      </c>
      <c r="AO57" s="22">
        <f t="shared" si="32"/>
        <v>1828</v>
      </c>
      <c r="AP57" s="35">
        <v>3.21</v>
      </c>
      <c r="AQ57" s="34">
        <f t="shared" si="40"/>
        <v>1.54</v>
      </c>
      <c r="AR57" s="34">
        <v>0.98</v>
      </c>
      <c r="AS57" s="25">
        <f t="shared" si="33"/>
        <v>2.5092</v>
      </c>
      <c r="AT57" s="35">
        <v>1</v>
      </c>
      <c r="AU57" s="34">
        <v>0</v>
      </c>
      <c r="AV57" s="36">
        <v>0</v>
      </c>
      <c r="AW57" s="29">
        <f t="shared" si="34"/>
        <v>1</v>
      </c>
      <c r="AX57" s="35">
        <v>1.25</v>
      </c>
      <c r="AY57" s="31">
        <v>0.5</v>
      </c>
      <c r="AZ57" s="37">
        <f t="shared" si="35"/>
        <v>9202.30281</v>
      </c>
      <c r="BA57" s="39"/>
      <c r="BC57" s="32">
        <v>0</v>
      </c>
      <c r="BD57" s="33">
        <v>0</v>
      </c>
      <c r="BE57" s="34">
        <v>1</v>
      </c>
      <c r="BF57" s="34">
        <v>1828</v>
      </c>
      <c r="BG57" s="22">
        <f t="shared" si="36"/>
        <v>1828</v>
      </c>
      <c r="BH57" s="35">
        <v>3.21</v>
      </c>
      <c r="BI57" s="34">
        <f t="shared" si="41"/>
        <v>1.54</v>
      </c>
      <c r="BJ57" s="34">
        <v>0.98</v>
      </c>
      <c r="BK57" s="25">
        <f t="shared" si="37"/>
        <v>2.5092</v>
      </c>
      <c r="BL57" s="35">
        <v>1</v>
      </c>
      <c r="BM57" s="34">
        <v>0</v>
      </c>
      <c r="BN57" s="36">
        <v>0</v>
      </c>
      <c r="BO57" s="29">
        <f t="shared" si="38"/>
        <v>1</v>
      </c>
      <c r="BP57" s="35">
        <v>1.25</v>
      </c>
      <c r="BQ57" s="31">
        <v>0.5882</v>
      </c>
      <c r="BR57" s="37">
        <f t="shared" si="39"/>
        <v>10825.589025684</v>
      </c>
      <c r="BS57" s="39"/>
    </row>
    <row r="58" customHeight="1" spans="1:71">
      <c r="S58" s="32">
        <v>0</v>
      </c>
      <c r="T58" s="33">
        <v>0</v>
      </c>
      <c r="U58" s="34">
        <v>1</v>
      </c>
      <c r="V58" s="34">
        <v>1828</v>
      </c>
      <c r="W58" s="22">
        <f t="shared" si="42"/>
        <v>1828</v>
      </c>
      <c r="X58" s="35">
        <v>2.71</v>
      </c>
      <c r="Y58" s="34">
        <v>1.54</v>
      </c>
      <c r="Z58" s="34">
        <v>0.98</v>
      </c>
      <c r="AA58" s="25">
        <f t="shared" si="44"/>
        <v>2.5092</v>
      </c>
      <c r="AB58" s="35">
        <v>1</v>
      </c>
      <c r="AC58" s="34">
        <v>0</v>
      </c>
      <c r="AD58" s="36">
        <v>0</v>
      </c>
      <c r="AE58" s="29">
        <f t="shared" si="45"/>
        <v>1</v>
      </c>
      <c r="AF58" s="35">
        <v>1.25</v>
      </c>
      <c r="AG58" s="31">
        <v>0.5</v>
      </c>
      <c r="AH58" s="37">
        <f t="shared" si="46"/>
        <v>7768.92231</v>
      </c>
      <c r="AI58" s="39"/>
      <c r="AK58" s="32">
        <v>0</v>
      </c>
      <c r="AL58" s="33">
        <v>0</v>
      </c>
      <c r="AM58" s="34">
        <v>1</v>
      </c>
      <c r="AN58" s="34">
        <v>1828</v>
      </c>
      <c r="AO58" s="22">
        <f t="shared" si="32"/>
        <v>1828</v>
      </c>
      <c r="AP58" s="35">
        <v>3.21</v>
      </c>
      <c r="AQ58" s="34">
        <v>1.54</v>
      </c>
      <c r="AR58" s="34">
        <v>0.98</v>
      </c>
      <c r="AS58" s="25">
        <f t="shared" si="33"/>
        <v>2.5092</v>
      </c>
      <c r="AT58" s="35">
        <v>1</v>
      </c>
      <c r="AU58" s="34">
        <v>0</v>
      </c>
      <c r="AV58" s="36">
        <v>0</v>
      </c>
      <c r="AW58" s="29">
        <f t="shared" si="34"/>
        <v>1</v>
      </c>
      <c r="AX58" s="35">
        <v>1.25</v>
      </c>
      <c r="AY58" s="31">
        <v>0.5</v>
      </c>
      <c r="AZ58" s="37">
        <f t="shared" si="35"/>
        <v>9202.30281</v>
      </c>
      <c r="BA58" s="39"/>
      <c r="BC58" s="32">
        <v>0</v>
      </c>
      <c r="BD58" s="33">
        <v>0</v>
      </c>
      <c r="BE58" s="34">
        <v>1</v>
      </c>
      <c r="BF58" s="34">
        <v>1828</v>
      </c>
      <c r="BG58" s="22">
        <f t="shared" si="36"/>
        <v>1828</v>
      </c>
      <c r="BH58" s="35">
        <v>3.21</v>
      </c>
      <c r="BI58" s="34">
        <v>1.54</v>
      </c>
      <c r="BJ58" s="34">
        <v>0.98</v>
      </c>
      <c r="BK58" s="25">
        <f t="shared" si="37"/>
        <v>2.5092</v>
      </c>
      <c r="BL58" s="35">
        <v>1</v>
      </c>
      <c r="BM58" s="34">
        <v>0</v>
      </c>
      <c r="BN58" s="36">
        <v>0</v>
      </c>
      <c r="BO58" s="29">
        <f t="shared" si="38"/>
        <v>1</v>
      </c>
      <c r="BP58" s="35">
        <v>1.25</v>
      </c>
      <c r="BQ58" s="31">
        <v>0.5882</v>
      </c>
      <c r="BR58" s="37">
        <f t="shared" si="39"/>
        <v>10825.589025684</v>
      </c>
      <c r="BS58" s="39"/>
    </row>
    <row r="59" customHeight="1" spans="1:71">
      <c r="S59" s="32">
        <v>0</v>
      </c>
      <c r="T59" s="33">
        <v>0</v>
      </c>
      <c r="U59" s="34">
        <v>1</v>
      </c>
      <c r="V59" s="34">
        <v>1828</v>
      </c>
      <c r="W59" s="22">
        <f t="shared" si="42"/>
        <v>1828</v>
      </c>
      <c r="X59" s="35">
        <v>2.71</v>
      </c>
      <c r="Y59" s="34">
        <v>1.54</v>
      </c>
      <c r="Z59" s="34">
        <v>0.98</v>
      </c>
      <c r="AA59" s="25">
        <f t="shared" si="44"/>
        <v>2.5092</v>
      </c>
      <c r="AB59" s="35">
        <v>1</v>
      </c>
      <c r="AC59" s="34">
        <v>0</v>
      </c>
      <c r="AD59" s="36">
        <v>0</v>
      </c>
      <c r="AE59" s="29">
        <f t="shared" si="45"/>
        <v>1</v>
      </c>
      <c r="AF59" s="35">
        <v>1.25</v>
      </c>
      <c r="AG59" s="31">
        <v>0.5</v>
      </c>
      <c r="AH59" s="37">
        <f t="shared" si="46"/>
        <v>7768.92231</v>
      </c>
      <c r="AI59" s="40"/>
      <c r="AK59" s="32">
        <v>0</v>
      </c>
      <c r="AL59" s="33">
        <v>0</v>
      </c>
      <c r="AM59" s="34">
        <v>1</v>
      </c>
      <c r="AN59" s="34">
        <v>1828</v>
      </c>
      <c r="AO59" s="22">
        <f t="shared" si="32"/>
        <v>1828</v>
      </c>
      <c r="AP59" s="35">
        <v>3.21</v>
      </c>
      <c r="AQ59" s="34">
        <v>1.54</v>
      </c>
      <c r="AR59" s="34">
        <v>0.98</v>
      </c>
      <c r="AS59" s="25">
        <f t="shared" si="33"/>
        <v>2.5092</v>
      </c>
      <c r="AT59" s="35">
        <v>1</v>
      </c>
      <c r="AU59" s="34">
        <v>0</v>
      </c>
      <c r="AV59" s="36">
        <v>0</v>
      </c>
      <c r="AW59" s="29">
        <f t="shared" si="34"/>
        <v>1</v>
      </c>
      <c r="AX59" s="35">
        <v>1.25</v>
      </c>
      <c r="AY59" s="31">
        <v>0.5</v>
      </c>
      <c r="AZ59" s="37">
        <f t="shared" si="35"/>
        <v>9202.30281</v>
      </c>
      <c r="BA59" s="40"/>
      <c r="BC59" s="32">
        <v>0</v>
      </c>
      <c r="BD59" s="33">
        <v>0</v>
      </c>
      <c r="BE59" s="34">
        <v>1</v>
      </c>
      <c r="BF59" s="34">
        <v>1828</v>
      </c>
      <c r="BG59" s="22">
        <f t="shared" si="36"/>
        <v>1828</v>
      </c>
      <c r="BH59" s="35">
        <v>3.21</v>
      </c>
      <c r="BI59" s="34">
        <v>1.54</v>
      </c>
      <c r="BJ59" s="34">
        <v>0.98</v>
      </c>
      <c r="BK59" s="25">
        <f t="shared" si="37"/>
        <v>2.5092</v>
      </c>
      <c r="BL59" s="35">
        <v>1</v>
      </c>
      <c r="BM59" s="34">
        <v>0</v>
      </c>
      <c r="BN59" s="36">
        <v>0</v>
      </c>
      <c r="BO59" s="29">
        <f t="shared" si="38"/>
        <v>1</v>
      </c>
      <c r="BP59" s="35">
        <v>1.25</v>
      </c>
      <c r="BQ59" s="31">
        <v>0.5882</v>
      </c>
      <c r="BR59" s="37">
        <f t="shared" si="39"/>
        <v>10825.589025684</v>
      </c>
      <c r="BS59" s="40"/>
    </row>
    <row r="60" customHeight="1" spans="1:71">
      <c r="S60" s="41" t="s">
        <v>39</v>
      </c>
      <c r="T60" s="42"/>
      <c r="U60" s="42"/>
      <c r="V60" s="42"/>
      <c r="W60" s="42"/>
      <c r="X60" s="42"/>
      <c r="Y60" s="42"/>
      <c r="Z60" s="43">
        <f>SUM(AH40:AH59)</f>
        <v>2294545.64364562</v>
      </c>
      <c r="AA60" s="44"/>
      <c r="AB60" s="44"/>
      <c r="AC60" s="44"/>
      <c r="AD60" s="44"/>
      <c r="AE60" s="44"/>
      <c r="AF60" s="44"/>
      <c r="AG60" s="44"/>
      <c r="AH60" s="45"/>
      <c r="AI60" s="46"/>
      <c r="AK60" s="41" t="s">
        <v>40</v>
      </c>
      <c r="AL60" s="42"/>
      <c r="AM60" s="42"/>
      <c r="AN60" s="42"/>
      <c r="AO60" s="42"/>
      <c r="AP60" s="42"/>
      <c r="AQ60" s="42"/>
      <c r="AR60" s="43">
        <f>SUM(AZ40:AZ59)</f>
        <v>2608033.51623937</v>
      </c>
      <c r="AS60" s="44"/>
      <c r="AT60" s="44"/>
      <c r="AU60" s="44"/>
      <c r="AV60" s="44"/>
      <c r="AW60" s="44"/>
      <c r="AX60" s="44"/>
      <c r="AY60" s="44"/>
      <c r="AZ60" s="45"/>
      <c r="BA60" s="46"/>
      <c r="BC60" s="41" t="s">
        <v>41</v>
      </c>
      <c r="BD60" s="42"/>
      <c r="BE60" s="42"/>
      <c r="BF60" s="42"/>
      <c r="BG60" s="42"/>
      <c r="BH60" s="42"/>
      <c r="BI60" s="42"/>
      <c r="BJ60" s="43">
        <f>SUM(BR40:BR59)</f>
        <v>3068090.628504</v>
      </c>
      <c r="BK60" s="44"/>
      <c r="BL60" s="44"/>
      <c r="BM60" s="44"/>
      <c r="BN60" s="44"/>
      <c r="BO60" s="44"/>
      <c r="BP60" s="44"/>
      <c r="BQ60" s="44"/>
      <c r="BR60" s="45"/>
      <c r="BS60" s="46"/>
    </row>
    <row r="61" customHeight="1" spans="1:71">
      <c r="S61" s="47"/>
      <c r="T61" s="47"/>
      <c r="U61" s="47"/>
      <c r="V61" s="47"/>
      <c r="W61" s="47"/>
      <c r="X61" s="47"/>
      <c r="Y61" s="47"/>
      <c r="Z61" s="48"/>
      <c r="AA61" s="49"/>
      <c r="AB61" s="49"/>
      <c r="AC61" s="49"/>
      <c r="AD61" s="49"/>
      <c r="AE61" s="49"/>
      <c r="AF61" s="49"/>
      <c r="AG61" s="49"/>
      <c r="AH61" s="49"/>
      <c r="AI61" s="46"/>
      <c r="AK61" s="47"/>
      <c r="AL61" s="47"/>
      <c r="AM61" s="47"/>
      <c r="AN61" s="47"/>
      <c r="AO61" s="47"/>
      <c r="AP61" s="47"/>
      <c r="AQ61" s="47"/>
      <c r="AR61" s="48"/>
      <c r="AS61" s="49"/>
      <c r="AT61" s="49"/>
      <c r="AU61" s="49"/>
      <c r="AV61" s="49"/>
      <c r="AW61" s="49"/>
      <c r="AX61" s="49"/>
      <c r="AY61" s="49"/>
      <c r="AZ61" s="49"/>
      <c r="BA61" s="46"/>
      <c r="BC61" s="47"/>
      <c r="BD61" s="47"/>
      <c r="BE61" s="47"/>
      <c r="BF61" s="47"/>
      <c r="BG61" s="47"/>
      <c r="BH61" s="47"/>
      <c r="BI61" s="47"/>
      <c r="BJ61" s="48"/>
      <c r="BK61" s="49"/>
      <c r="BL61" s="49"/>
      <c r="BM61" s="49"/>
      <c r="BN61" s="49"/>
      <c r="BO61" s="49"/>
      <c r="BP61" s="49"/>
      <c r="BQ61" s="49"/>
      <c r="BR61" s="49"/>
      <c r="BS61" s="46"/>
    </row>
    <row r="62" customHeight="1" spans="1:71">
      <c r="S62" s="47"/>
      <c r="T62" s="47"/>
      <c r="U62" s="47"/>
      <c r="V62" s="47"/>
      <c r="W62" s="47"/>
      <c r="X62" s="47"/>
      <c r="Y62" s="47"/>
      <c r="Z62" s="50"/>
      <c r="AA62" s="51"/>
      <c r="AB62" s="51"/>
      <c r="AC62" s="51"/>
      <c r="AD62" s="51"/>
      <c r="AE62" s="51"/>
      <c r="AF62" s="51"/>
      <c r="AG62" s="51"/>
      <c r="AH62" s="51"/>
      <c r="AI62" s="52"/>
      <c r="AK62" s="47"/>
      <c r="AL62" s="47"/>
      <c r="AM62" s="47"/>
      <c r="AN62" s="47"/>
      <c r="AO62" s="47"/>
      <c r="AP62" s="47"/>
      <c r="AQ62" s="47"/>
      <c r="AR62" s="50"/>
      <c r="AS62" s="51"/>
      <c r="AT62" s="51"/>
      <c r="AU62" s="51"/>
      <c r="AV62" s="51"/>
      <c r="AW62" s="51"/>
      <c r="AX62" s="51"/>
      <c r="AY62" s="51"/>
      <c r="AZ62" s="51"/>
      <c r="BA62" s="52"/>
      <c r="BC62" s="47"/>
      <c r="BD62" s="47"/>
      <c r="BE62" s="47"/>
      <c r="BF62" s="47"/>
      <c r="BG62" s="47"/>
      <c r="BH62" s="47"/>
      <c r="BI62" s="47"/>
      <c r="BJ62" s="50"/>
      <c r="BK62" s="51"/>
      <c r="BL62" s="51"/>
      <c r="BM62" s="51"/>
      <c r="BN62" s="51"/>
      <c r="BO62" s="51"/>
      <c r="BP62" s="51"/>
      <c r="BQ62" s="51"/>
      <c r="BR62" s="51"/>
      <c r="BS62" s="52"/>
    </row>
    <row r="63" customHeight="1" spans="1:71"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</row>
    <row r="64" customHeight="1" spans="1:71"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customHeight="1" spans="1:71"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70" customHeight="1" spans="1:71">
      <c r="A70" s="2" t="s">
        <v>11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5"/>
      <c r="S70" s="2" t="s">
        <v>11</v>
      </c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4"/>
      <c r="AI70" s="5"/>
      <c r="AK70" s="2" t="s">
        <v>11</v>
      </c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4"/>
      <c r="BA70" s="5"/>
      <c r="BC70" s="2" t="s">
        <v>11</v>
      </c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4"/>
      <c r="BS70" s="5"/>
    </row>
    <row r="71" customHeight="1" spans="1:71">
      <c r="A71" s="6" t="s">
        <v>12</v>
      </c>
      <c r="B71" s="7"/>
      <c r="C71" s="7"/>
      <c r="D71" s="7"/>
      <c r="E71" s="8"/>
      <c r="F71" s="9" t="s">
        <v>13</v>
      </c>
      <c r="G71" s="10"/>
      <c r="H71" s="10"/>
      <c r="I71" s="11"/>
      <c r="J71" s="12" t="s">
        <v>14</v>
      </c>
      <c r="K71" s="13"/>
      <c r="L71" s="14"/>
      <c r="M71" s="15"/>
      <c r="N71" s="16" t="s">
        <v>15</v>
      </c>
      <c r="O71" s="17"/>
      <c r="P71" s="18" t="s">
        <v>16</v>
      </c>
      <c r="Q71" s="19" t="s">
        <v>17</v>
      </c>
      <c r="S71" s="6" t="s">
        <v>12</v>
      </c>
      <c r="T71" s="7"/>
      <c r="U71" s="7"/>
      <c r="V71" s="7"/>
      <c r="W71" s="8"/>
      <c r="X71" s="9" t="s">
        <v>13</v>
      </c>
      <c r="Y71" s="10"/>
      <c r="Z71" s="10"/>
      <c r="AA71" s="11"/>
      <c r="AB71" s="12" t="s">
        <v>14</v>
      </c>
      <c r="AC71" s="13"/>
      <c r="AD71" s="14"/>
      <c r="AE71" s="15"/>
      <c r="AF71" s="16" t="s">
        <v>15</v>
      </c>
      <c r="AG71" s="17"/>
      <c r="AH71" s="18" t="s">
        <v>16</v>
      </c>
      <c r="AI71" s="19" t="s">
        <v>17</v>
      </c>
      <c r="AK71" s="6" t="s">
        <v>12</v>
      </c>
      <c r="AL71" s="7"/>
      <c r="AM71" s="7"/>
      <c r="AN71" s="7"/>
      <c r="AO71" s="8"/>
      <c r="AP71" s="9" t="s">
        <v>13</v>
      </c>
      <c r="AQ71" s="10"/>
      <c r="AR71" s="10"/>
      <c r="AS71" s="11"/>
      <c r="AT71" s="12" t="s">
        <v>14</v>
      </c>
      <c r="AU71" s="13"/>
      <c r="AV71" s="14"/>
      <c r="AW71" s="15"/>
      <c r="AX71" s="16" t="s">
        <v>15</v>
      </c>
      <c r="AY71" s="17"/>
      <c r="AZ71" s="18" t="s">
        <v>16</v>
      </c>
      <c r="BA71" s="19" t="s">
        <v>17</v>
      </c>
      <c r="BC71" s="6" t="s">
        <v>12</v>
      </c>
      <c r="BD71" s="7"/>
      <c r="BE71" s="7"/>
      <c r="BF71" s="7"/>
      <c r="BG71" s="8"/>
      <c r="BH71" s="9" t="s">
        <v>13</v>
      </c>
      <c r="BI71" s="10"/>
      <c r="BJ71" s="10"/>
      <c r="BK71" s="11"/>
      <c r="BL71" s="12" t="s">
        <v>14</v>
      </c>
      <c r="BM71" s="13"/>
      <c r="BN71" s="14"/>
      <c r="BO71" s="15"/>
      <c r="BP71" s="16" t="s">
        <v>15</v>
      </c>
      <c r="BQ71" s="17"/>
      <c r="BR71" s="18" t="s">
        <v>16</v>
      </c>
      <c r="BS71" s="19" t="s">
        <v>17</v>
      </c>
    </row>
    <row r="72" customHeight="1" spans="1:71">
      <c r="A72" s="20" t="s">
        <v>18</v>
      </c>
      <c r="B72" s="21" t="s">
        <v>19</v>
      </c>
      <c r="C72" s="21" t="s">
        <v>20</v>
      </c>
      <c r="D72" s="21" t="s">
        <v>21</v>
      </c>
      <c r="E72" s="22" t="s">
        <v>12</v>
      </c>
      <c r="F72" s="23" t="s">
        <v>22</v>
      </c>
      <c r="G72" s="24" t="s">
        <v>23</v>
      </c>
      <c r="H72" s="24" t="s">
        <v>24</v>
      </c>
      <c r="I72" s="25" t="s">
        <v>25</v>
      </c>
      <c r="J72" s="26" t="s">
        <v>26</v>
      </c>
      <c r="K72" s="27" t="s">
        <v>27</v>
      </c>
      <c r="L72" s="28" t="s">
        <v>28</v>
      </c>
      <c r="M72" s="29" t="s">
        <v>29</v>
      </c>
      <c r="N72" s="30" t="s">
        <v>30</v>
      </c>
      <c r="O72" s="31" t="s">
        <v>31</v>
      </c>
      <c r="P72" s="18"/>
      <c r="Q72" s="19"/>
      <c r="S72" s="20" t="s">
        <v>18</v>
      </c>
      <c r="T72" s="21" t="s">
        <v>19</v>
      </c>
      <c r="U72" s="21" t="s">
        <v>20</v>
      </c>
      <c r="V72" s="21" t="s">
        <v>21</v>
      </c>
      <c r="W72" s="22" t="s">
        <v>12</v>
      </c>
      <c r="X72" s="23" t="s">
        <v>22</v>
      </c>
      <c r="Y72" s="24" t="s">
        <v>23</v>
      </c>
      <c r="Z72" s="24" t="s">
        <v>24</v>
      </c>
      <c r="AA72" s="25" t="s">
        <v>25</v>
      </c>
      <c r="AB72" s="26" t="s">
        <v>26</v>
      </c>
      <c r="AC72" s="27" t="s">
        <v>27</v>
      </c>
      <c r="AD72" s="28" t="s">
        <v>28</v>
      </c>
      <c r="AE72" s="29" t="s">
        <v>29</v>
      </c>
      <c r="AF72" s="30" t="s">
        <v>30</v>
      </c>
      <c r="AG72" s="31" t="s">
        <v>31</v>
      </c>
      <c r="AH72" s="18"/>
      <c r="AI72" s="19"/>
      <c r="AK72" s="20" t="s">
        <v>18</v>
      </c>
      <c r="AL72" s="21" t="s">
        <v>19</v>
      </c>
      <c r="AM72" s="21" t="s">
        <v>20</v>
      </c>
      <c r="AN72" s="21" t="s">
        <v>21</v>
      </c>
      <c r="AO72" s="22" t="s">
        <v>12</v>
      </c>
      <c r="AP72" s="23" t="s">
        <v>22</v>
      </c>
      <c r="AQ72" s="24" t="s">
        <v>23</v>
      </c>
      <c r="AR72" s="24" t="s">
        <v>24</v>
      </c>
      <c r="AS72" s="25" t="s">
        <v>25</v>
      </c>
      <c r="AT72" s="26" t="s">
        <v>26</v>
      </c>
      <c r="AU72" s="27" t="s">
        <v>27</v>
      </c>
      <c r="AV72" s="28" t="s">
        <v>28</v>
      </c>
      <c r="AW72" s="29" t="s">
        <v>29</v>
      </c>
      <c r="AX72" s="30" t="s">
        <v>30</v>
      </c>
      <c r="AY72" s="31" t="s">
        <v>31</v>
      </c>
      <c r="AZ72" s="18"/>
      <c r="BA72" s="19"/>
      <c r="BC72" s="20" t="s">
        <v>18</v>
      </c>
      <c r="BD72" s="21" t="s">
        <v>19</v>
      </c>
      <c r="BE72" s="21" t="s">
        <v>20</v>
      </c>
      <c r="BF72" s="21" t="s">
        <v>21</v>
      </c>
      <c r="BG72" s="22" t="s">
        <v>12</v>
      </c>
      <c r="BH72" s="23" t="s">
        <v>22</v>
      </c>
      <c r="BI72" s="24" t="s">
        <v>23</v>
      </c>
      <c r="BJ72" s="24" t="s">
        <v>24</v>
      </c>
      <c r="BK72" s="25" t="s">
        <v>25</v>
      </c>
      <c r="BL72" s="26" t="s">
        <v>26</v>
      </c>
      <c r="BM72" s="27" t="s">
        <v>27</v>
      </c>
      <c r="BN72" s="28" t="s">
        <v>28</v>
      </c>
      <c r="BO72" s="29" t="s">
        <v>29</v>
      </c>
      <c r="BP72" s="30" t="s">
        <v>30</v>
      </c>
      <c r="BQ72" s="31" t="s">
        <v>31</v>
      </c>
      <c r="BR72" s="18"/>
      <c r="BS72" s="19"/>
    </row>
    <row r="73" customHeight="1" spans="1:71">
      <c r="A73" s="32">
        <v>2666</v>
      </c>
      <c r="B73" s="33">
        <v>2.14</v>
      </c>
      <c r="C73" s="34">
        <v>1</v>
      </c>
      <c r="D73" s="34">
        <v>0</v>
      </c>
      <c r="E73" s="22">
        <f>A73*B73*C73+D73</f>
        <v>5705.24</v>
      </c>
      <c r="F73" s="35">
        <v>1.67</v>
      </c>
      <c r="G73" s="34">
        <v>1.87</v>
      </c>
      <c r="H73" s="34">
        <v>0.92</v>
      </c>
      <c r="I73" s="25">
        <f>G73*H73+1</f>
        <v>2.7204</v>
      </c>
      <c r="J73" s="35">
        <v>1</v>
      </c>
      <c r="K73" s="34">
        <v>0</v>
      </c>
      <c r="L73" s="36">
        <v>0</v>
      </c>
      <c r="M73" s="29">
        <f>1+2.78*K73/(K73+1400)+L73</f>
        <v>1</v>
      </c>
      <c r="N73" s="35">
        <v>1.25</v>
      </c>
      <c r="O73" s="31">
        <v>0.5</v>
      </c>
      <c r="P73" s="37">
        <f>E73*F73*I73*J73*(M73)*N73*O73</f>
        <v>16199.5582977</v>
      </c>
      <c r="Q73" s="38"/>
      <c r="S73" s="32">
        <v>2666</v>
      </c>
      <c r="T73" s="33">
        <v>2.14</v>
      </c>
      <c r="U73" s="34">
        <v>1</v>
      </c>
      <c r="V73" s="34">
        <v>0</v>
      </c>
      <c r="W73" s="22">
        <f t="shared" ref="W73:W94" si="47">S73*T73*U73+V73</f>
        <v>5705.24</v>
      </c>
      <c r="X73" s="35">
        <v>1.67</v>
      </c>
      <c r="Y73" s="34">
        <v>1.87</v>
      </c>
      <c r="Z73" s="34">
        <v>0.92</v>
      </c>
      <c r="AA73" s="25">
        <f t="shared" ref="AA73:AA94" si="48">Y73*Z73+1</f>
        <v>2.7204</v>
      </c>
      <c r="AB73" s="35">
        <v>1</v>
      </c>
      <c r="AC73" s="34">
        <v>0</v>
      </c>
      <c r="AD73" s="36">
        <v>0</v>
      </c>
      <c r="AE73" s="29">
        <f t="shared" ref="AE73:AE94" si="49">1+2.78*AC73/(AC73+1400)+AD73</f>
        <v>1</v>
      </c>
      <c r="AF73" s="35">
        <v>1.25</v>
      </c>
      <c r="AG73" s="31">
        <v>0.5</v>
      </c>
      <c r="AH73" s="37">
        <f t="shared" ref="AH73:AH94" si="50">W73*X73*AA73*AB73*(AE73)*AF73*AG73</f>
        <v>16199.5582977</v>
      </c>
      <c r="AI73" s="38"/>
      <c r="AK73" s="32">
        <v>2666</v>
      </c>
      <c r="AL73" s="33">
        <v>2.14</v>
      </c>
      <c r="AM73" s="34">
        <v>1</v>
      </c>
      <c r="AN73" s="34">
        <v>0</v>
      </c>
      <c r="AO73" s="22">
        <f t="shared" ref="AO73:AO94" si="51">AK73*AL73*AM73+AN73</f>
        <v>5705.24</v>
      </c>
      <c r="AP73" s="35">
        <v>2.17</v>
      </c>
      <c r="AQ73" s="34">
        <v>1.87</v>
      </c>
      <c r="AR73" s="34">
        <v>0.92</v>
      </c>
      <c r="AS73" s="25">
        <f t="shared" ref="AS73:AS94" si="52">AQ73*AR73+1</f>
        <v>2.7204</v>
      </c>
      <c r="AT73" s="35">
        <v>1</v>
      </c>
      <c r="AU73" s="34">
        <v>0</v>
      </c>
      <c r="AV73" s="36">
        <v>0</v>
      </c>
      <c r="AW73" s="29">
        <f t="shared" ref="AW73:AW94" si="53">1+2.78*AU73/(AU73+1400)+AV73</f>
        <v>1</v>
      </c>
      <c r="AX73" s="35">
        <v>1.25</v>
      </c>
      <c r="AY73" s="31">
        <v>0.5</v>
      </c>
      <c r="AZ73" s="37">
        <f t="shared" ref="AZ73:AZ94" si="54">AO73*AP73*AS73*AT73*(AW73)*AX73*AY73</f>
        <v>21049.7254527</v>
      </c>
      <c r="BA73" s="38"/>
      <c r="BC73" s="32">
        <v>2666</v>
      </c>
      <c r="BD73" s="33">
        <v>2.53</v>
      </c>
      <c r="BE73" s="34">
        <v>1</v>
      </c>
      <c r="BF73" s="34">
        <v>0</v>
      </c>
      <c r="BG73" s="22">
        <f t="shared" ref="BG73:BG94" si="55">BC73*BD73*BE73+BF73</f>
        <v>6744.98</v>
      </c>
      <c r="BH73" s="35">
        <v>2.57</v>
      </c>
      <c r="BI73" s="34">
        <v>1.87</v>
      </c>
      <c r="BJ73" s="34">
        <v>0.92</v>
      </c>
      <c r="BK73" s="25">
        <f t="shared" ref="BK73:BK94" si="56">BI73*BJ73+1</f>
        <v>2.7204</v>
      </c>
      <c r="BL73" s="35">
        <v>1</v>
      </c>
      <c r="BM73" s="34">
        <v>0</v>
      </c>
      <c r="BN73" s="36">
        <v>0</v>
      </c>
      <c r="BO73" s="29">
        <f t="shared" ref="BO73:BO94" si="57">1+2.78*BM73/(BM73+1400)+BN73</f>
        <v>1</v>
      </c>
      <c r="BP73" s="35">
        <v>1.25</v>
      </c>
      <c r="BQ73" s="31">
        <v>0.6711</v>
      </c>
      <c r="BR73" s="37">
        <f t="shared" ref="BR73:BR94" si="58">BG73*BH73*BK73*BL73*(BO73)*BP73*BQ73</f>
        <v>39558.8636341242</v>
      </c>
      <c r="BS73" s="38"/>
    </row>
    <row r="74" customHeight="1" spans="1:71">
      <c r="A74" s="32">
        <v>2666</v>
      </c>
      <c r="B74" s="33">
        <v>1.74</v>
      </c>
      <c r="C74" s="34">
        <v>1</v>
      </c>
      <c r="D74" s="34">
        <v>0</v>
      </c>
      <c r="E74" s="22">
        <f>A74*B74*C74+D74</f>
        <v>4638.84</v>
      </c>
      <c r="F74" s="35">
        <v>1.67</v>
      </c>
      <c r="G74" s="34">
        <v>1.87</v>
      </c>
      <c r="H74" s="34">
        <v>0.92</v>
      </c>
      <c r="I74" s="25">
        <f>G74*H74+1</f>
        <v>2.7204</v>
      </c>
      <c r="J74" s="35">
        <v>1</v>
      </c>
      <c r="K74" s="34">
        <v>0</v>
      </c>
      <c r="L74" s="36">
        <v>0</v>
      </c>
      <c r="M74" s="29">
        <f>1+2.78*K74/(K74+1400)+L74</f>
        <v>1</v>
      </c>
      <c r="N74" s="35">
        <v>1.25</v>
      </c>
      <c r="O74" s="31">
        <v>0.5</v>
      </c>
      <c r="P74" s="37">
        <f>E74*F74*I74*J74*(M74)*N74*O74</f>
        <v>13171.6034757</v>
      </c>
      <c r="Q74" s="39"/>
      <c r="S74" s="32">
        <v>2666</v>
      </c>
      <c r="T74" s="33">
        <v>1.74</v>
      </c>
      <c r="U74" s="34">
        <v>1</v>
      </c>
      <c r="V74" s="34">
        <v>0</v>
      </c>
      <c r="W74" s="22">
        <f t="shared" si="47"/>
        <v>4638.84</v>
      </c>
      <c r="X74" s="35">
        <v>1.67</v>
      </c>
      <c r="Y74" s="34">
        <v>1.87</v>
      </c>
      <c r="Z74" s="34">
        <v>0.92</v>
      </c>
      <c r="AA74" s="25">
        <f t="shared" si="48"/>
        <v>2.7204</v>
      </c>
      <c r="AB74" s="35">
        <v>1</v>
      </c>
      <c r="AC74" s="34">
        <v>0</v>
      </c>
      <c r="AD74" s="36">
        <v>0</v>
      </c>
      <c r="AE74" s="29">
        <f t="shared" si="49"/>
        <v>1</v>
      </c>
      <c r="AF74" s="35">
        <v>1.25</v>
      </c>
      <c r="AG74" s="31">
        <v>0.5</v>
      </c>
      <c r="AH74" s="37">
        <f t="shared" si="50"/>
        <v>13171.6034757</v>
      </c>
      <c r="AI74" s="39"/>
      <c r="AK74" s="32">
        <v>2666</v>
      </c>
      <c r="AL74" s="33">
        <v>1.74</v>
      </c>
      <c r="AM74" s="34">
        <v>1</v>
      </c>
      <c r="AN74" s="34">
        <v>0</v>
      </c>
      <c r="AO74" s="22">
        <f t="shared" si="51"/>
        <v>4638.84</v>
      </c>
      <c r="AP74" s="35">
        <v>2.17</v>
      </c>
      <c r="AQ74" s="34">
        <v>1.87</v>
      </c>
      <c r="AR74" s="34">
        <v>0.92</v>
      </c>
      <c r="AS74" s="25">
        <f t="shared" si="52"/>
        <v>2.7204</v>
      </c>
      <c r="AT74" s="35">
        <v>1</v>
      </c>
      <c r="AU74" s="34">
        <v>0</v>
      </c>
      <c r="AV74" s="36">
        <v>0</v>
      </c>
      <c r="AW74" s="29">
        <f t="shared" si="53"/>
        <v>1</v>
      </c>
      <c r="AX74" s="35">
        <v>1.25</v>
      </c>
      <c r="AY74" s="31">
        <v>0.5</v>
      </c>
      <c r="AZ74" s="37">
        <f t="shared" si="54"/>
        <v>17115.1973307</v>
      </c>
      <c r="BA74" s="39"/>
      <c r="BC74" s="32">
        <v>2666</v>
      </c>
      <c r="BD74" s="33">
        <v>2.05</v>
      </c>
      <c r="BE74" s="34">
        <v>1</v>
      </c>
      <c r="BF74" s="34">
        <v>0</v>
      </c>
      <c r="BG74" s="22">
        <f t="shared" si="55"/>
        <v>5465.3</v>
      </c>
      <c r="BH74" s="35">
        <v>2.57</v>
      </c>
      <c r="BI74" s="34">
        <v>1.87</v>
      </c>
      <c r="BJ74" s="34">
        <v>0.92</v>
      </c>
      <c r="BK74" s="25">
        <f t="shared" si="56"/>
        <v>2.7204</v>
      </c>
      <c r="BL74" s="35">
        <v>1</v>
      </c>
      <c r="BM74" s="34">
        <v>0</v>
      </c>
      <c r="BN74" s="36">
        <v>0</v>
      </c>
      <c r="BO74" s="29">
        <f t="shared" si="57"/>
        <v>1</v>
      </c>
      <c r="BP74" s="35">
        <v>1.25</v>
      </c>
      <c r="BQ74" s="31">
        <v>0.6711</v>
      </c>
      <c r="BR74" s="37">
        <f t="shared" si="58"/>
        <v>32053.6246837766</v>
      </c>
      <c r="BS74" s="39"/>
    </row>
    <row r="75" customHeight="1" spans="1:71">
      <c r="A75" s="32">
        <v>2666</v>
      </c>
      <c r="B75" s="33">
        <v>2.01</v>
      </c>
      <c r="C75" s="34">
        <v>1</v>
      </c>
      <c r="D75" s="34">
        <v>0</v>
      </c>
      <c r="E75" s="22">
        <f t="shared" ref="E75:E84" si="59">A75*B75*C75+D75</f>
        <v>5358.66</v>
      </c>
      <c r="F75" s="35">
        <v>1.67</v>
      </c>
      <c r="G75" s="34">
        <v>1.87</v>
      </c>
      <c r="H75" s="34">
        <v>0.92</v>
      </c>
      <c r="I75" s="25">
        <f t="shared" ref="I75:I84" si="60">G75*H75+1</f>
        <v>2.7204</v>
      </c>
      <c r="J75" s="35">
        <v>1</v>
      </c>
      <c r="K75" s="34">
        <v>0</v>
      </c>
      <c r="L75" s="36">
        <v>0</v>
      </c>
      <c r="M75" s="29">
        <f t="shared" ref="M75:M84" si="61">1+2.78*K75/(K75+1400)+L75</f>
        <v>1</v>
      </c>
      <c r="N75" s="35">
        <v>1.25</v>
      </c>
      <c r="O75" s="31">
        <v>0.5</v>
      </c>
      <c r="P75" s="37">
        <f t="shared" ref="P75:P84" si="62">E75*F75*I75*J75*(M75)*N75*O75</f>
        <v>15215.47298055</v>
      </c>
      <c r="Q75" s="39"/>
      <c r="S75" s="32">
        <v>2666</v>
      </c>
      <c r="T75" s="33">
        <v>2.01</v>
      </c>
      <c r="U75" s="34">
        <v>1</v>
      </c>
      <c r="V75" s="34">
        <v>0</v>
      </c>
      <c r="W75" s="22">
        <f t="shared" si="47"/>
        <v>5358.66</v>
      </c>
      <c r="X75" s="35">
        <v>1.67</v>
      </c>
      <c r="Y75" s="34">
        <v>1.87</v>
      </c>
      <c r="Z75" s="34">
        <v>0.92</v>
      </c>
      <c r="AA75" s="25">
        <f t="shared" si="48"/>
        <v>2.7204</v>
      </c>
      <c r="AB75" s="35">
        <v>1</v>
      </c>
      <c r="AC75" s="34">
        <v>0</v>
      </c>
      <c r="AD75" s="36">
        <v>0</v>
      </c>
      <c r="AE75" s="29">
        <f t="shared" si="49"/>
        <v>1</v>
      </c>
      <c r="AF75" s="35">
        <v>1.25</v>
      </c>
      <c r="AG75" s="31">
        <v>0.5</v>
      </c>
      <c r="AH75" s="37">
        <f t="shared" si="50"/>
        <v>15215.47298055</v>
      </c>
      <c r="AI75" s="39"/>
      <c r="AK75" s="32">
        <v>2666</v>
      </c>
      <c r="AL75" s="33">
        <v>2.01</v>
      </c>
      <c r="AM75" s="34">
        <v>1</v>
      </c>
      <c r="AN75" s="34">
        <v>0</v>
      </c>
      <c r="AO75" s="22">
        <f t="shared" si="51"/>
        <v>5358.66</v>
      </c>
      <c r="AP75" s="35">
        <v>2.17</v>
      </c>
      <c r="AQ75" s="34">
        <v>1.87</v>
      </c>
      <c r="AR75" s="34">
        <v>0.92</v>
      </c>
      <c r="AS75" s="25">
        <f t="shared" si="52"/>
        <v>2.7204</v>
      </c>
      <c r="AT75" s="35">
        <v>1</v>
      </c>
      <c r="AU75" s="34">
        <v>0</v>
      </c>
      <c r="AV75" s="36">
        <v>0</v>
      </c>
      <c r="AW75" s="29">
        <f t="shared" si="53"/>
        <v>1</v>
      </c>
      <c r="AX75" s="35">
        <v>1.25</v>
      </c>
      <c r="AY75" s="31">
        <v>0.5</v>
      </c>
      <c r="AZ75" s="37">
        <f t="shared" si="54"/>
        <v>19771.00381305</v>
      </c>
      <c r="BA75" s="39"/>
      <c r="BC75" s="32">
        <v>2666</v>
      </c>
      <c r="BD75" s="33">
        <v>2.38</v>
      </c>
      <c r="BE75" s="34">
        <v>1</v>
      </c>
      <c r="BF75" s="34">
        <v>0</v>
      </c>
      <c r="BG75" s="22">
        <f t="shared" si="55"/>
        <v>6345.08</v>
      </c>
      <c r="BH75" s="35">
        <v>2.57</v>
      </c>
      <c r="BI75" s="34">
        <v>1.87</v>
      </c>
      <c r="BJ75" s="34">
        <v>0.92</v>
      </c>
      <c r="BK75" s="25">
        <f t="shared" si="56"/>
        <v>2.7204</v>
      </c>
      <c r="BL75" s="35">
        <v>1</v>
      </c>
      <c r="BM75" s="34">
        <v>0</v>
      </c>
      <c r="BN75" s="36">
        <v>0</v>
      </c>
      <c r="BO75" s="29">
        <f t="shared" si="57"/>
        <v>1</v>
      </c>
      <c r="BP75" s="35">
        <v>1.25</v>
      </c>
      <c r="BQ75" s="31">
        <v>0.6711</v>
      </c>
      <c r="BR75" s="37">
        <f t="shared" si="58"/>
        <v>37213.4764621406</v>
      </c>
      <c r="BS75" s="39"/>
    </row>
    <row r="76" customHeight="1" spans="1:71">
      <c r="A76" s="32">
        <v>2666</v>
      </c>
      <c r="B76" s="33">
        <v>1.704</v>
      </c>
      <c r="C76" s="34">
        <v>1.75</v>
      </c>
      <c r="D76" s="34">
        <v>0</v>
      </c>
      <c r="E76" s="22">
        <f t="shared" si="59"/>
        <v>7950.012</v>
      </c>
      <c r="F76" s="35">
        <v>1.67</v>
      </c>
      <c r="G76" s="34">
        <v>1.87</v>
      </c>
      <c r="H76" s="34">
        <v>0.92</v>
      </c>
      <c r="I76" s="25">
        <f t="shared" si="60"/>
        <v>2.7204</v>
      </c>
      <c r="J76" s="35">
        <v>1</v>
      </c>
      <c r="K76" s="34">
        <v>0</v>
      </c>
      <c r="L76" s="36">
        <v>0</v>
      </c>
      <c r="M76" s="29">
        <f t="shared" si="61"/>
        <v>1</v>
      </c>
      <c r="N76" s="35">
        <v>1.25</v>
      </c>
      <c r="O76" s="31">
        <v>0.5</v>
      </c>
      <c r="P76" s="37">
        <f t="shared" si="62"/>
        <v>22573.40319801</v>
      </c>
      <c r="Q76" s="39"/>
      <c r="S76" s="32">
        <v>2666</v>
      </c>
      <c r="T76" s="33">
        <v>1.704</v>
      </c>
      <c r="U76" s="34">
        <v>1.75</v>
      </c>
      <c r="V76" s="34">
        <v>0</v>
      </c>
      <c r="W76" s="22">
        <f t="shared" si="47"/>
        <v>7950.012</v>
      </c>
      <c r="X76" s="35">
        <v>1.67</v>
      </c>
      <c r="Y76" s="34">
        <v>1.87</v>
      </c>
      <c r="Z76" s="34">
        <v>0.92</v>
      </c>
      <c r="AA76" s="25">
        <f t="shared" si="48"/>
        <v>2.7204</v>
      </c>
      <c r="AB76" s="35">
        <v>1</v>
      </c>
      <c r="AC76" s="34">
        <v>0</v>
      </c>
      <c r="AD76" s="36">
        <v>0</v>
      </c>
      <c r="AE76" s="29">
        <f t="shared" si="49"/>
        <v>1</v>
      </c>
      <c r="AF76" s="35">
        <v>1.25</v>
      </c>
      <c r="AG76" s="31">
        <v>0.5</v>
      </c>
      <c r="AH76" s="37">
        <f t="shared" si="50"/>
        <v>22573.40319801</v>
      </c>
      <c r="AI76" s="39"/>
      <c r="AK76" s="32">
        <v>2666</v>
      </c>
      <c r="AL76" s="33">
        <v>1.704</v>
      </c>
      <c r="AM76" s="34">
        <v>1.75</v>
      </c>
      <c r="AN76" s="34">
        <v>0</v>
      </c>
      <c r="AO76" s="22">
        <f t="shared" si="51"/>
        <v>7950.012</v>
      </c>
      <c r="AP76" s="35">
        <v>2.17</v>
      </c>
      <c r="AQ76" s="34">
        <v>1.87</v>
      </c>
      <c r="AR76" s="34">
        <v>0.92</v>
      </c>
      <c r="AS76" s="25">
        <f t="shared" si="52"/>
        <v>2.7204</v>
      </c>
      <c r="AT76" s="35">
        <v>1</v>
      </c>
      <c r="AU76" s="34">
        <v>0</v>
      </c>
      <c r="AV76" s="36">
        <v>0</v>
      </c>
      <c r="AW76" s="29">
        <f t="shared" si="53"/>
        <v>1</v>
      </c>
      <c r="AX76" s="35">
        <v>1.25</v>
      </c>
      <c r="AY76" s="31">
        <v>0.5</v>
      </c>
      <c r="AZ76" s="37">
        <f t="shared" si="54"/>
        <v>29331.90714951</v>
      </c>
      <c r="BA76" s="39"/>
      <c r="BC76" s="32">
        <v>2666</v>
      </c>
      <c r="BD76" s="33">
        <v>2.011</v>
      </c>
      <c r="BE76" s="34">
        <v>1.75</v>
      </c>
      <c r="BF76" s="34">
        <v>0</v>
      </c>
      <c r="BG76" s="22">
        <f t="shared" si="55"/>
        <v>9382.3205</v>
      </c>
      <c r="BH76" s="35">
        <v>2.57</v>
      </c>
      <c r="BI76" s="34">
        <v>1.87</v>
      </c>
      <c r="BJ76" s="34">
        <v>0.92</v>
      </c>
      <c r="BK76" s="25">
        <f t="shared" si="56"/>
        <v>2.7204</v>
      </c>
      <c r="BL76" s="35">
        <v>1</v>
      </c>
      <c r="BM76" s="34">
        <v>0</v>
      </c>
      <c r="BN76" s="36">
        <v>0</v>
      </c>
      <c r="BO76" s="29">
        <f t="shared" si="57"/>
        <v>1</v>
      </c>
      <c r="BP76" s="35">
        <v>1.25</v>
      </c>
      <c r="BQ76" s="31">
        <v>0.6711</v>
      </c>
      <c r="BR76" s="37">
        <f t="shared" si="58"/>
        <v>55026.6920333564</v>
      </c>
      <c r="BS76" s="39"/>
    </row>
    <row r="77" customHeight="1" spans="1:71">
      <c r="A77" s="32">
        <v>2666</v>
      </c>
      <c r="B77" s="33">
        <v>1.704</v>
      </c>
      <c r="C77" s="34">
        <v>1.75</v>
      </c>
      <c r="D77" s="34">
        <v>0</v>
      </c>
      <c r="E77" s="22">
        <f t="shared" si="59"/>
        <v>7950.012</v>
      </c>
      <c r="F77" s="35">
        <v>1.67</v>
      </c>
      <c r="G77" s="34">
        <v>1.87</v>
      </c>
      <c r="H77" s="34">
        <v>0.92</v>
      </c>
      <c r="I77" s="25">
        <f t="shared" si="60"/>
        <v>2.7204</v>
      </c>
      <c r="J77" s="35">
        <v>1</v>
      </c>
      <c r="K77" s="34">
        <v>0</v>
      </c>
      <c r="L77" s="36">
        <v>0</v>
      </c>
      <c r="M77" s="29">
        <f t="shared" si="61"/>
        <v>1</v>
      </c>
      <c r="N77" s="35">
        <v>1.25</v>
      </c>
      <c r="O77" s="31">
        <v>0.5</v>
      </c>
      <c r="P77" s="37">
        <f t="shared" si="62"/>
        <v>22573.40319801</v>
      </c>
      <c r="Q77" s="39"/>
      <c r="S77" s="32">
        <v>2666</v>
      </c>
      <c r="T77" s="33">
        <v>1.704</v>
      </c>
      <c r="U77" s="34">
        <v>1.75</v>
      </c>
      <c r="V77" s="34">
        <v>0</v>
      </c>
      <c r="W77" s="22">
        <f t="shared" si="47"/>
        <v>7950.012</v>
      </c>
      <c r="X77" s="35">
        <v>1.67</v>
      </c>
      <c r="Y77" s="34">
        <v>1.87</v>
      </c>
      <c r="Z77" s="34">
        <v>0.92</v>
      </c>
      <c r="AA77" s="25">
        <f t="shared" si="48"/>
        <v>2.7204</v>
      </c>
      <c r="AB77" s="35">
        <v>1</v>
      </c>
      <c r="AC77" s="34">
        <v>0</v>
      </c>
      <c r="AD77" s="36">
        <v>0</v>
      </c>
      <c r="AE77" s="29">
        <f t="shared" si="49"/>
        <v>1</v>
      </c>
      <c r="AF77" s="35">
        <v>1.25</v>
      </c>
      <c r="AG77" s="31">
        <v>0.5</v>
      </c>
      <c r="AH77" s="37">
        <f t="shared" si="50"/>
        <v>22573.40319801</v>
      </c>
      <c r="AI77" s="39"/>
      <c r="AK77" s="32">
        <v>2666</v>
      </c>
      <c r="AL77" s="33">
        <v>1.704</v>
      </c>
      <c r="AM77" s="34">
        <v>1.75</v>
      </c>
      <c r="AN77" s="34">
        <v>0</v>
      </c>
      <c r="AO77" s="22">
        <f t="shared" si="51"/>
        <v>7950.012</v>
      </c>
      <c r="AP77" s="35">
        <v>2.17</v>
      </c>
      <c r="AQ77" s="34">
        <v>1.87</v>
      </c>
      <c r="AR77" s="34">
        <v>0.92</v>
      </c>
      <c r="AS77" s="25">
        <f t="shared" si="52"/>
        <v>2.7204</v>
      </c>
      <c r="AT77" s="35">
        <v>1</v>
      </c>
      <c r="AU77" s="34">
        <v>0</v>
      </c>
      <c r="AV77" s="36">
        <v>0</v>
      </c>
      <c r="AW77" s="29">
        <f t="shared" si="53"/>
        <v>1</v>
      </c>
      <c r="AX77" s="35">
        <v>1.25</v>
      </c>
      <c r="AY77" s="31">
        <v>0.5</v>
      </c>
      <c r="AZ77" s="37">
        <f t="shared" si="54"/>
        <v>29331.90714951</v>
      </c>
      <c r="BA77" s="39"/>
      <c r="BC77" s="32">
        <v>2666</v>
      </c>
      <c r="BD77" s="33">
        <v>2.011</v>
      </c>
      <c r="BE77" s="34">
        <v>1.75</v>
      </c>
      <c r="BF77" s="34">
        <v>0</v>
      </c>
      <c r="BG77" s="22">
        <f t="shared" si="55"/>
        <v>9382.3205</v>
      </c>
      <c r="BH77" s="35">
        <v>2.57</v>
      </c>
      <c r="BI77" s="34">
        <v>1.87</v>
      </c>
      <c r="BJ77" s="34">
        <v>0.92</v>
      </c>
      <c r="BK77" s="25">
        <f t="shared" si="56"/>
        <v>2.7204</v>
      </c>
      <c r="BL77" s="35">
        <v>1</v>
      </c>
      <c r="BM77" s="34">
        <v>0</v>
      </c>
      <c r="BN77" s="36">
        <v>0</v>
      </c>
      <c r="BO77" s="29">
        <f t="shared" si="57"/>
        <v>1</v>
      </c>
      <c r="BP77" s="35">
        <v>1.25</v>
      </c>
      <c r="BQ77" s="31">
        <v>0.6711</v>
      </c>
      <c r="BR77" s="37">
        <f t="shared" si="58"/>
        <v>55026.6920333564</v>
      </c>
      <c r="BS77" s="39"/>
    </row>
    <row r="78" customHeight="1" spans="1:71">
      <c r="A78" s="32">
        <v>3048</v>
      </c>
      <c r="B78" s="33">
        <v>1.704</v>
      </c>
      <c r="C78" s="34">
        <v>1.75</v>
      </c>
      <c r="D78" s="34">
        <v>0</v>
      </c>
      <c r="E78" s="22">
        <f t="shared" si="59"/>
        <v>9089.136</v>
      </c>
      <c r="F78" s="35">
        <v>2.07</v>
      </c>
      <c r="G78" s="34">
        <v>1.87</v>
      </c>
      <c r="H78" s="34">
        <v>0.92</v>
      </c>
      <c r="I78" s="25">
        <f t="shared" si="60"/>
        <v>2.7204</v>
      </c>
      <c r="J78" s="35">
        <v>1</v>
      </c>
      <c r="K78" s="34">
        <v>0</v>
      </c>
      <c r="L78" s="36">
        <v>0</v>
      </c>
      <c r="M78" s="29">
        <f t="shared" si="61"/>
        <v>1</v>
      </c>
      <c r="N78" s="35">
        <v>1.25</v>
      </c>
      <c r="O78" s="31">
        <v>0.5</v>
      </c>
      <c r="P78" s="37">
        <f t="shared" si="62"/>
        <v>31989.37321188</v>
      </c>
      <c r="Q78" s="39"/>
      <c r="S78" s="32">
        <v>3048</v>
      </c>
      <c r="T78" s="33">
        <v>1.704</v>
      </c>
      <c r="U78" s="34">
        <v>1.75</v>
      </c>
      <c r="V78" s="34">
        <v>0</v>
      </c>
      <c r="W78" s="22">
        <f t="shared" si="47"/>
        <v>9089.136</v>
      </c>
      <c r="X78" s="35">
        <v>2.07</v>
      </c>
      <c r="Y78" s="34">
        <v>1.87</v>
      </c>
      <c r="Z78" s="34">
        <v>0.92</v>
      </c>
      <c r="AA78" s="25">
        <f t="shared" si="48"/>
        <v>2.7204</v>
      </c>
      <c r="AB78" s="35">
        <v>1</v>
      </c>
      <c r="AC78" s="34">
        <v>0</v>
      </c>
      <c r="AD78" s="36">
        <v>0</v>
      </c>
      <c r="AE78" s="29">
        <f t="shared" si="49"/>
        <v>1</v>
      </c>
      <c r="AF78" s="35">
        <v>1.25</v>
      </c>
      <c r="AG78" s="31">
        <v>0.5</v>
      </c>
      <c r="AH78" s="37">
        <f t="shared" si="50"/>
        <v>31989.37321188</v>
      </c>
      <c r="AI78" s="39"/>
      <c r="AK78" s="32">
        <v>3048</v>
      </c>
      <c r="AL78" s="33">
        <v>1.704</v>
      </c>
      <c r="AM78" s="34">
        <v>1.75</v>
      </c>
      <c r="AN78" s="34">
        <v>0</v>
      </c>
      <c r="AO78" s="22">
        <f t="shared" si="51"/>
        <v>9089.136</v>
      </c>
      <c r="AP78" s="35">
        <v>2.57</v>
      </c>
      <c r="AQ78" s="34">
        <v>1.87</v>
      </c>
      <c r="AR78" s="34">
        <v>0.92</v>
      </c>
      <c r="AS78" s="25">
        <f t="shared" si="52"/>
        <v>2.7204</v>
      </c>
      <c r="AT78" s="35">
        <v>1</v>
      </c>
      <c r="AU78" s="34">
        <v>0</v>
      </c>
      <c r="AV78" s="36">
        <v>0</v>
      </c>
      <c r="AW78" s="29">
        <f t="shared" si="53"/>
        <v>1</v>
      </c>
      <c r="AX78" s="35">
        <v>1.25</v>
      </c>
      <c r="AY78" s="31">
        <v>0.5</v>
      </c>
      <c r="AZ78" s="37">
        <f t="shared" si="54"/>
        <v>39716.27495388</v>
      </c>
      <c r="BA78" s="39"/>
      <c r="BC78" s="32">
        <v>3048</v>
      </c>
      <c r="BD78" s="33">
        <v>2.011</v>
      </c>
      <c r="BE78" s="34">
        <v>1.75</v>
      </c>
      <c r="BF78" s="34">
        <v>0</v>
      </c>
      <c r="BG78" s="22">
        <f t="shared" si="55"/>
        <v>10726.674</v>
      </c>
      <c r="BH78" s="35">
        <v>2.97</v>
      </c>
      <c r="BI78" s="34">
        <v>1.87</v>
      </c>
      <c r="BJ78" s="34">
        <v>0.92</v>
      </c>
      <c r="BK78" s="25">
        <f t="shared" si="56"/>
        <v>2.7204</v>
      </c>
      <c r="BL78" s="35">
        <v>1</v>
      </c>
      <c r="BM78" s="34">
        <v>0</v>
      </c>
      <c r="BN78" s="36">
        <v>0</v>
      </c>
      <c r="BO78" s="29">
        <f t="shared" si="57"/>
        <v>1</v>
      </c>
      <c r="BP78" s="35">
        <v>1.25</v>
      </c>
      <c r="BQ78" s="31">
        <v>0.6711</v>
      </c>
      <c r="BR78" s="37">
        <f t="shared" si="58"/>
        <v>72702.8689906155</v>
      </c>
      <c r="BS78" s="39"/>
    </row>
    <row r="79" customHeight="1" spans="1:71">
      <c r="A79" s="32">
        <v>3048</v>
      </c>
      <c r="B79" s="33">
        <v>1.704</v>
      </c>
      <c r="C79" s="34">
        <v>1.75</v>
      </c>
      <c r="D79" s="34">
        <v>0</v>
      </c>
      <c r="E79" s="22">
        <f t="shared" si="59"/>
        <v>9089.136</v>
      </c>
      <c r="F79" s="35">
        <v>2.07</v>
      </c>
      <c r="G79" s="34">
        <v>1.87</v>
      </c>
      <c r="H79" s="34">
        <v>0.92</v>
      </c>
      <c r="I79" s="25">
        <f t="shared" si="60"/>
        <v>2.7204</v>
      </c>
      <c r="J79" s="35">
        <v>1</v>
      </c>
      <c r="K79" s="34">
        <v>0</v>
      </c>
      <c r="L79" s="36">
        <v>0</v>
      </c>
      <c r="M79" s="29">
        <f t="shared" si="61"/>
        <v>1</v>
      </c>
      <c r="N79" s="35">
        <v>1.25</v>
      </c>
      <c r="O79" s="31">
        <v>0.5</v>
      </c>
      <c r="P79" s="37">
        <f t="shared" si="62"/>
        <v>31989.37321188</v>
      </c>
      <c r="Q79" s="39"/>
      <c r="S79" s="32">
        <v>3048</v>
      </c>
      <c r="T79" s="33">
        <v>1.704</v>
      </c>
      <c r="U79" s="34">
        <v>1.75</v>
      </c>
      <c r="V79" s="34">
        <v>0</v>
      </c>
      <c r="W79" s="22">
        <f t="shared" si="47"/>
        <v>9089.136</v>
      </c>
      <c r="X79" s="35">
        <v>2.07</v>
      </c>
      <c r="Y79" s="34">
        <v>1.87</v>
      </c>
      <c r="Z79" s="34">
        <v>0.92</v>
      </c>
      <c r="AA79" s="25">
        <f t="shared" si="48"/>
        <v>2.7204</v>
      </c>
      <c r="AB79" s="35">
        <v>1</v>
      </c>
      <c r="AC79" s="34">
        <v>0</v>
      </c>
      <c r="AD79" s="36">
        <v>0</v>
      </c>
      <c r="AE79" s="29">
        <f t="shared" si="49"/>
        <v>1</v>
      </c>
      <c r="AF79" s="35">
        <v>1.25</v>
      </c>
      <c r="AG79" s="31">
        <v>0.5</v>
      </c>
      <c r="AH79" s="37">
        <f t="shared" si="50"/>
        <v>31989.37321188</v>
      </c>
      <c r="AI79" s="39"/>
      <c r="AK79" s="32">
        <v>3048</v>
      </c>
      <c r="AL79" s="33">
        <v>1.704</v>
      </c>
      <c r="AM79" s="34">
        <v>1.75</v>
      </c>
      <c r="AN79" s="34">
        <v>0</v>
      </c>
      <c r="AO79" s="22">
        <f t="shared" si="51"/>
        <v>9089.136</v>
      </c>
      <c r="AP79" s="35">
        <v>2.57</v>
      </c>
      <c r="AQ79" s="34">
        <v>1.87</v>
      </c>
      <c r="AR79" s="34">
        <v>0.92</v>
      </c>
      <c r="AS79" s="25">
        <f t="shared" si="52"/>
        <v>2.7204</v>
      </c>
      <c r="AT79" s="35">
        <v>1</v>
      </c>
      <c r="AU79" s="34">
        <v>0</v>
      </c>
      <c r="AV79" s="36">
        <v>0</v>
      </c>
      <c r="AW79" s="29">
        <f t="shared" si="53"/>
        <v>1</v>
      </c>
      <c r="AX79" s="35">
        <v>1.25</v>
      </c>
      <c r="AY79" s="31">
        <v>0.5</v>
      </c>
      <c r="AZ79" s="37">
        <f t="shared" si="54"/>
        <v>39716.27495388</v>
      </c>
      <c r="BA79" s="39"/>
      <c r="BC79" s="32">
        <v>3048</v>
      </c>
      <c r="BD79" s="33">
        <v>2.011</v>
      </c>
      <c r="BE79" s="34">
        <v>1.75</v>
      </c>
      <c r="BF79" s="34">
        <v>0</v>
      </c>
      <c r="BG79" s="22">
        <f t="shared" si="55"/>
        <v>10726.674</v>
      </c>
      <c r="BH79" s="35">
        <v>2.97</v>
      </c>
      <c r="BI79" s="34">
        <v>1.87</v>
      </c>
      <c r="BJ79" s="34">
        <v>0.92</v>
      </c>
      <c r="BK79" s="25">
        <f t="shared" si="56"/>
        <v>2.7204</v>
      </c>
      <c r="BL79" s="35">
        <v>1</v>
      </c>
      <c r="BM79" s="34">
        <v>0</v>
      </c>
      <c r="BN79" s="36">
        <v>0</v>
      </c>
      <c r="BO79" s="29">
        <f t="shared" si="57"/>
        <v>1</v>
      </c>
      <c r="BP79" s="35">
        <v>1.25</v>
      </c>
      <c r="BQ79" s="31">
        <v>0.6711</v>
      </c>
      <c r="BR79" s="37">
        <f t="shared" si="58"/>
        <v>72702.8689906155</v>
      </c>
      <c r="BS79" s="39"/>
    </row>
    <row r="80" customHeight="1" spans="1:71">
      <c r="A80" s="32">
        <v>3048</v>
      </c>
      <c r="B80" s="33">
        <v>1.704</v>
      </c>
      <c r="C80" s="34">
        <v>1.75</v>
      </c>
      <c r="D80" s="34">
        <v>0</v>
      </c>
      <c r="E80" s="22">
        <f t="shared" si="59"/>
        <v>9089.136</v>
      </c>
      <c r="F80" s="35">
        <v>2.07</v>
      </c>
      <c r="G80" s="34">
        <v>1.87</v>
      </c>
      <c r="H80" s="34">
        <v>0.92</v>
      </c>
      <c r="I80" s="25">
        <f t="shared" si="60"/>
        <v>2.7204</v>
      </c>
      <c r="J80" s="35">
        <v>1</v>
      </c>
      <c r="K80" s="34">
        <v>0</v>
      </c>
      <c r="L80" s="36">
        <v>0</v>
      </c>
      <c r="M80" s="29">
        <f t="shared" si="61"/>
        <v>1</v>
      </c>
      <c r="N80" s="35">
        <v>1.25</v>
      </c>
      <c r="O80" s="31">
        <v>0.5</v>
      </c>
      <c r="P80" s="37">
        <f t="shared" si="62"/>
        <v>31989.37321188</v>
      </c>
      <c r="Q80" s="39"/>
      <c r="S80" s="32">
        <v>3048</v>
      </c>
      <c r="T80" s="33">
        <v>1.704</v>
      </c>
      <c r="U80" s="34">
        <v>1.75</v>
      </c>
      <c r="V80" s="34">
        <v>0</v>
      </c>
      <c r="W80" s="22">
        <f t="shared" si="47"/>
        <v>9089.136</v>
      </c>
      <c r="X80" s="35">
        <v>2.07</v>
      </c>
      <c r="Y80" s="34">
        <v>1.87</v>
      </c>
      <c r="Z80" s="34">
        <v>0.92</v>
      </c>
      <c r="AA80" s="25">
        <f t="shared" si="48"/>
        <v>2.7204</v>
      </c>
      <c r="AB80" s="35">
        <v>1</v>
      </c>
      <c r="AC80" s="34">
        <v>0</v>
      </c>
      <c r="AD80" s="36">
        <v>0</v>
      </c>
      <c r="AE80" s="29">
        <f t="shared" si="49"/>
        <v>1</v>
      </c>
      <c r="AF80" s="35">
        <v>1.25</v>
      </c>
      <c r="AG80" s="31">
        <v>0.5</v>
      </c>
      <c r="AH80" s="37">
        <f t="shared" si="50"/>
        <v>31989.37321188</v>
      </c>
      <c r="AI80" s="39"/>
      <c r="AK80" s="32">
        <v>3048</v>
      </c>
      <c r="AL80" s="33">
        <v>1.704</v>
      </c>
      <c r="AM80" s="34">
        <v>1.75</v>
      </c>
      <c r="AN80" s="34">
        <v>0</v>
      </c>
      <c r="AO80" s="22">
        <f t="shared" si="51"/>
        <v>9089.136</v>
      </c>
      <c r="AP80" s="35">
        <v>2.57</v>
      </c>
      <c r="AQ80" s="34">
        <v>1.87</v>
      </c>
      <c r="AR80" s="34">
        <v>0.92</v>
      </c>
      <c r="AS80" s="25">
        <f t="shared" si="52"/>
        <v>2.7204</v>
      </c>
      <c r="AT80" s="35">
        <v>1</v>
      </c>
      <c r="AU80" s="34">
        <v>0</v>
      </c>
      <c r="AV80" s="36">
        <v>0</v>
      </c>
      <c r="AW80" s="29">
        <f t="shared" si="53"/>
        <v>1</v>
      </c>
      <c r="AX80" s="35">
        <v>1.25</v>
      </c>
      <c r="AY80" s="31">
        <v>0.5</v>
      </c>
      <c r="AZ80" s="37">
        <f t="shared" si="54"/>
        <v>39716.27495388</v>
      </c>
      <c r="BA80" s="39"/>
      <c r="BC80" s="32">
        <v>3048</v>
      </c>
      <c r="BD80" s="33">
        <v>2.011</v>
      </c>
      <c r="BE80" s="34">
        <v>1.75</v>
      </c>
      <c r="BF80" s="34">
        <v>0</v>
      </c>
      <c r="BG80" s="22">
        <f t="shared" si="55"/>
        <v>10726.674</v>
      </c>
      <c r="BH80" s="35">
        <v>2.97</v>
      </c>
      <c r="BI80" s="34">
        <v>1.87</v>
      </c>
      <c r="BJ80" s="34">
        <v>0.92</v>
      </c>
      <c r="BK80" s="25">
        <f t="shared" si="56"/>
        <v>2.7204</v>
      </c>
      <c r="BL80" s="35">
        <v>1</v>
      </c>
      <c r="BM80" s="34">
        <v>0</v>
      </c>
      <c r="BN80" s="36">
        <v>0</v>
      </c>
      <c r="BO80" s="29">
        <f t="shared" si="57"/>
        <v>1</v>
      </c>
      <c r="BP80" s="35">
        <v>1.25</v>
      </c>
      <c r="BQ80" s="31">
        <v>0.6711</v>
      </c>
      <c r="BR80" s="37">
        <f t="shared" si="58"/>
        <v>72702.8689906155</v>
      </c>
      <c r="BS80" s="39"/>
    </row>
    <row r="81" customHeight="1" spans="1:71">
      <c r="A81" s="32">
        <v>3048</v>
      </c>
      <c r="B81" s="33">
        <v>1.704</v>
      </c>
      <c r="C81" s="34">
        <v>1.75</v>
      </c>
      <c r="D81" s="34">
        <v>0</v>
      </c>
      <c r="E81" s="22">
        <f t="shared" si="59"/>
        <v>9089.136</v>
      </c>
      <c r="F81" s="35">
        <v>2.07</v>
      </c>
      <c r="G81" s="34">
        <v>1.87</v>
      </c>
      <c r="H81" s="34">
        <v>0.92</v>
      </c>
      <c r="I81" s="25">
        <f t="shared" si="60"/>
        <v>2.7204</v>
      </c>
      <c r="J81" s="35">
        <v>1</v>
      </c>
      <c r="K81" s="34">
        <v>0</v>
      </c>
      <c r="L81" s="36">
        <v>0</v>
      </c>
      <c r="M81" s="29">
        <f t="shared" si="61"/>
        <v>1</v>
      </c>
      <c r="N81" s="35">
        <v>1.25</v>
      </c>
      <c r="O81" s="31">
        <v>0.5</v>
      </c>
      <c r="P81" s="37">
        <f t="shared" si="62"/>
        <v>31989.37321188</v>
      </c>
      <c r="Q81" s="39"/>
      <c r="S81" s="32">
        <v>3048</v>
      </c>
      <c r="T81" s="33">
        <v>1.704</v>
      </c>
      <c r="U81" s="34">
        <v>1.75</v>
      </c>
      <c r="V81" s="34">
        <v>0</v>
      </c>
      <c r="W81" s="22">
        <f t="shared" si="47"/>
        <v>9089.136</v>
      </c>
      <c r="X81" s="35">
        <v>2.07</v>
      </c>
      <c r="Y81" s="34">
        <v>1.87</v>
      </c>
      <c r="Z81" s="34">
        <v>0.92</v>
      </c>
      <c r="AA81" s="25">
        <f t="shared" si="48"/>
        <v>2.7204</v>
      </c>
      <c r="AB81" s="35">
        <v>1</v>
      </c>
      <c r="AC81" s="34">
        <v>0</v>
      </c>
      <c r="AD81" s="36">
        <v>0</v>
      </c>
      <c r="AE81" s="29">
        <f t="shared" si="49"/>
        <v>1</v>
      </c>
      <c r="AF81" s="35">
        <v>1.25</v>
      </c>
      <c r="AG81" s="31">
        <v>0.5</v>
      </c>
      <c r="AH81" s="37">
        <f t="shared" si="50"/>
        <v>31989.37321188</v>
      </c>
      <c r="AI81" s="39"/>
      <c r="AK81" s="32">
        <v>3048</v>
      </c>
      <c r="AL81" s="33">
        <v>1.704</v>
      </c>
      <c r="AM81" s="34">
        <v>1.75</v>
      </c>
      <c r="AN81" s="34">
        <v>0</v>
      </c>
      <c r="AO81" s="22">
        <f t="shared" si="51"/>
        <v>9089.136</v>
      </c>
      <c r="AP81" s="35">
        <v>2.57</v>
      </c>
      <c r="AQ81" s="34">
        <v>1.87</v>
      </c>
      <c r="AR81" s="34">
        <v>0.92</v>
      </c>
      <c r="AS81" s="25">
        <f t="shared" si="52"/>
        <v>2.7204</v>
      </c>
      <c r="AT81" s="35">
        <v>1</v>
      </c>
      <c r="AU81" s="34">
        <v>0</v>
      </c>
      <c r="AV81" s="36">
        <v>0</v>
      </c>
      <c r="AW81" s="29">
        <f t="shared" si="53"/>
        <v>1</v>
      </c>
      <c r="AX81" s="35">
        <v>1.25</v>
      </c>
      <c r="AY81" s="31">
        <v>0.5</v>
      </c>
      <c r="AZ81" s="37">
        <f t="shared" si="54"/>
        <v>39716.27495388</v>
      </c>
      <c r="BA81" s="39"/>
      <c r="BC81" s="32">
        <v>3048</v>
      </c>
      <c r="BD81" s="33">
        <v>2.011</v>
      </c>
      <c r="BE81" s="34">
        <v>1.75</v>
      </c>
      <c r="BF81" s="34">
        <v>0</v>
      </c>
      <c r="BG81" s="22">
        <f t="shared" si="55"/>
        <v>10726.674</v>
      </c>
      <c r="BH81" s="35">
        <v>2.97</v>
      </c>
      <c r="BI81" s="34">
        <v>1.87</v>
      </c>
      <c r="BJ81" s="34">
        <v>0.92</v>
      </c>
      <c r="BK81" s="25">
        <f t="shared" si="56"/>
        <v>2.7204</v>
      </c>
      <c r="BL81" s="35">
        <v>1</v>
      </c>
      <c r="BM81" s="34">
        <v>0</v>
      </c>
      <c r="BN81" s="36">
        <v>0</v>
      </c>
      <c r="BO81" s="29">
        <f t="shared" si="57"/>
        <v>1</v>
      </c>
      <c r="BP81" s="35">
        <v>1.25</v>
      </c>
      <c r="BQ81" s="31">
        <v>0.6711</v>
      </c>
      <c r="BR81" s="37">
        <f t="shared" si="58"/>
        <v>72702.8689906155</v>
      </c>
      <c r="BS81" s="39"/>
    </row>
    <row r="82" customHeight="1" spans="1:71">
      <c r="A82" s="32">
        <v>3048</v>
      </c>
      <c r="B82" s="33">
        <v>1.704</v>
      </c>
      <c r="C82" s="34">
        <v>1.75</v>
      </c>
      <c r="D82" s="34">
        <v>0</v>
      </c>
      <c r="E82" s="22">
        <f t="shared" si="59"/>
        <v>9089.136</v>
      </c>
      <c r="F82" s="35">
        <v>2.07</v>
      </c>
      <c r="G82" s="34">
        <v>1.87</v>
      </c>
      <c r="H82" s="34">
        <v>0.92</v>
      </c>
      <c r="I82" s="25">
        <f t="shared" si="60"/>
        <v>2.7204</v>
      </c>
      <c r="J82" s="35">
        <v>1</v>
      </c>
      <c r="K82" s="34">
        <v>0</v>
      </c>
      <c r="L82" s="36">
        <v>0</v>
      </c>
      <c r="M82" s="29">
        <f t="shared" si="61"/>
        <v>1</v>
      </c>
      <c r="N82" s="35">
        <v>1.25</v>
      </c>
      <c r="O82" s="31">
        <v>0.5</v>
      </c>
      <c r="P82" s="37">
        <f t="shared" si="62"/>
        <v>31989.37321188</v>
      </c>
      <c r="Q82" s="39"/>
      <c r="S82" s="32">
        <v>3048</v>
      </c>
      <c r="T82" s="33">
        <v>1.704</v>
      </c>
      <c r="U82" s="34">
        <v>1.75</v>
      </c>
      <c r="V82" s="34">
        <v>0</v>
      </c>
      <c r="W82" s="22">
        <f t="shared" si="47"/>
        <v>9089.136</v>
      </c>
      <c r="X82" s="35">
        <v>2.07</v>
      </c>
      <c r="Y82" s="34">
        <v>1.87</v>
      </c>
      <c r="Z82" s="34">
        <v>0.92</v>
      </c>
      <c r="AA82" s="25">
        <f t="shared" si="48"/>
        <v>2.7204</v>
      </c>
      <c r="AB82" s="35">
        <v>1</v>
      </c>
      <c r="AC82" s="34">
        <v>0</v>
      </c>
      <c r="AD82" s="36">
        <v>0</v>
      </c>
      <c r="AE82" s="29">
        <f t="shared" si="49"/>
        <v>1</v>
      </c>
      <c r="AF82" s="35">
        <v>1.25</v>
      </c>
      <c r="AG82" s="31">
        <v>0.5</v>
      </c>
      <c r="AH82" s="37">
        <f t="shared" si="50"/>
        <v>31989.37321188</v>
      </c>
      <c r="AI82" s="39"/>
      <c r="AK82" s="32">
        <v>3048</v>
      </c>
      <c r="AL82" s="33">
        <v>1.704</v>
      </c>
      <c r="AM82" s="34">
        <v>1.75</v>
      </c>
      <c r="AN82" s="34">
        <v>0</v>
      </c>
      <c r="AO82" s="22">
        <f t="shared" si="51"/>
        <v>9089.136</v>
      </c>
      <c r="AP82" s="35">
        <v>2.57</v>
      </c>
      <c r="AQ82" s="34">
        <v>1.87</v>
      </c>
      <c r="AR82" s="34">
        <v>0.92</v>
      </c>
      <c r="AS82" s="25">
        <f t="shared" si="52"/>
        <v>2.7204</v>
      </c>
      <c r="AT82" s="35">
        <v>1</v>
      </c>
      <c r="AU82" s="34">
        <v>0</v>
      </c>
      <c r="AV82" s="36">
        <v>0</v>
      </c>
      <c r="AW82" s="29">
        <f t="shared" si="53"/>
        <v>1</v>
      </c>
      <c r="AX82" s="35">
        <v>1.25</v>
      </c>
      <c r="AY82" s="31">
        <v>0.5</v>
      </c>
      <c r="AZ82" s="37">
        <f t="shared" si="54"/>
        <v>39716.27495388</v>
      </c>
      <c r="BA82" s="39"/>
      <c r="BC82" s="32">
        <v>3048</v>
      </c>
      <c r="BD82" s="33">
        <v>2.011</v>
      </c>
      <c r="BE82" s="34">
        <v>1.75</v>
      </c>
      <c r="BF82" s="34">
        <v>0</v>
      </c>
      <c r="BG82" s="22">
        <f t="shared" si="55"/>
        <v>10726.674</v>
      </c>
      <c r="BH82" s="35">
        <v>2.97</v>
      </c>
      <c r="BI82" s="34">
        <v>1.87</v>
      </c>
      <c r="BJ82" s="34">
        <v>0.92</v>
      </c>
      <c r="BK82" s="25">
        <f t="shared" si="56"/>
        <v>2.7204</v>
      </c>
      <c r="BL82" s="35">
        <v>1</v>
      </c>
      <c r="BM82" s="34">
        <v>0</v>
      </c>
      <c r="BN82" s="36">
        <v>0</v>
      </c>
      <c r="BO82" s="29">
        <f t="shared" si="57"/>
        <v>1</v>
      </c>
      <c r="BP82" s="35">
        <v>1.25</v>
      </c>
      <c r="BQ82" s="31">
        <v>0.6711</v>
      </c>
      <c r="BR82" s="37">
        <f t="shared" si="58"/>
        <v>72702.8689906155</v>
      </c>
      <c r="BS82" s="39"/>
    </row>
    <row r="83" customHeight="1" spans="1:71">
      <c r="A83" s="32">
        <v>3048</v>
      </c>
      <c r="B83" s="33">
        <v>1.704</v>
      </c>
      <c r="C83" s="34">
        <v>1.75</v>
      </c>
      <c r="D83" s="34">
        <v>0</v>
      </c>
      <c r="E83" s="22">
        <f t="shared" ref="E83:E94" si="63">A83*B83*C83+D83</f>
        <v>9089.136</v>
      </c>
      <c r="F83" s="35">
        <v>2.07</v>
      </c>
      <c r="G83" s="34">
        <v>1.87</v>
      </c>
      <c r="H83" s="34">
        <v>0.92</v>
      </c>
      <c r="I83" s="25">
        <f t="shared" ref="I83:I94" si="64">G83*H83+1</f>
        <v>2.7204</v>
      </c>
      <c r="J83" s="35">
        <v>1</v>
      </c>
      <c r="K83" s="34">
        <v>0</v>
      </c>
      <c r="L83" s="36">
        <v>0</v>
      </c>
      <c r="M83" s="29">
        <f t="shared" ref="M83:M94" si="65">1+2.78*K83/(K83+1400)+L83</f>
        <v>1</v>
      </c>
      <c r="N83" s="35">
        <v>1.25</v>
      </c>
      <c r="O83" s="31">
        <v>0.5</v>
      </c>
      <c r="P83" s="37">
        <f t="shared" ref="P83:P94" si="66">E83*F83*I83*J83*(M83)*N83*O83</f>
        <v>31989.37321188</v>
      </c>
      <c r="Q83" s="39"/>
      <c r="S83" s="32">
        <v>3048</v>
      </c>
      <c r="T83" s="33">
        <v>1.704</v>
      </c>
      <c r="U83" s="34">
        <v>1.75</v>
      </c>
      <c r="V83" s="34">
        <v>0</v>
      </c>
      <c r="W83" s="22">
        <f t="shared" si="47"/>
        <v>9089.136</v>
      </c>
      <c r="X83" s="35">
        <v>2.07</v>
      </c>
      <c r="Y83" s="34">
        <v>1.87</v>
      </c>
      <c r="Z83" s="34">
        <v>0.92</v>
      </c>
      <c r="AA83" s="25">
        <f t="shared" si="48"/>
        <v>2.7204</v>
      </c>
      <c r="AB83" s="35">
        <v>1</v>
      </c>
      <c r="AC83" s="34">
        <v>0</v>
      </c>
      <c r="AD83" s="36">
        <v>0</v>
      </c>
      <c r="AE83" s="29">
        <f t="shared" si="49"/>
        <v>1</v>
      </c>
      <c r="AF83" s="35">
        <v>1.25</v>
      </c>
      <c r="AG83" s="31">
        <v>0.5</v>
      </c>
      <c r="AH83" s="37">
        <f t="shared" si="50"/>
        <v>31989.37321188</v>
      </c>
      <c r="AI83" s="39"/>
      <c r="AK83" s="32">
        <v>3048</v>
      </c>
      <c r="AL83" s="33">
        <v>1.704</v>
      </c>
      <c r="AM83" s="34">
        <v>1.75</v>
      </c>
      <c r="AN83" s="34">
        <v>0</v>
      </c>
      <c r="AO83" s="22">
        <f t="shared" si="51"/>
        <v>9089.136</v>
      </c>
      <c r="AP83" s="35">
        <v>2.57</v>
      </c>
      <c r="AQ83" s="34">
        <v>1.87</v>
      </c>
      <c r="AR83" s="34">
        <v>0.92</v>
      </c>
      <c r="AS83" s="25">
        <f t="shared" si="52"/>
        <v>2.7204</v>
      </c>
      <c r="AT83" s="35">
        <v>1</v>
      </c>
      <c r="AU83" s="34">
        <v>0</v>
      </c>
      <c r="AV83" s="36">
        <v>0</v>
      </c>
      <c r="AW83" s="29">
        <f t="shared" si="53"/>
        <v>1</v>
      </c>
      <c r="AX83" s="35">
        <v>1.25</v>
      </c>
      <c r="AY83" s="31">
        <v>0.5</v>
      </c>
      <c r="AZ83" s="37">
        <f t="shared" si="54"/>
        <v>39716.27495388</v>
      </c>
      <c r="BA83" s="39"/>
      <c r="BC83" s="32">
        <v>3048</v>
      </c>
      <c r="BD83" s="33">
        <v>2.011</v>
      </c>
      <c r="BE83" s="34">
        <v>1.75</v>
      </c>
      <c r="BF83" s="34">
        <v>0</v>
      </c>
      <c r="BG83" s="22">
        <f t="shared" si="55"/>
        <v>10726.674</v>
      </c>
      <c r="BH83" s="35">
        <v>2.97</v>
      </c>
      <c r="BI83" s="34">
        <v>1.87</v>
      </c>
      <c r="BJ83" s="34">
        <v>0.92</v>
      </c>
      <c r="BK83" s="25">
        <f t="shared" si="56"/>
        <v>2.7204</v>
      </c>
      <c r="BL83" s="35">
        <v>1</v>
      </c>
      <c r="BM83" s="34">
        <v>0</v>
      </c>
      <c r="BN83" s="36">
        <v>0</v>
      </c>
      <c r="BO83" s="29">
        <f t="shared" si="57"/>
        <v>1</v>
      </c>
      <c r="BP83" s="35">
        <v>1.25</v>
      </c>
      <c r="BQ83" s="31">
        <v>0.6711</v>
      </c>
      <c r="BR83" s="37">
        <f t="shared" si="58"/>
        <v>72702.8689906155</v>
      </c>
      <c r="BS83" s="39"/>
    </row>
    <row r="84" customHeight="1" spans="1:71">
      <c r="A84" s="32">
        <v>3048</v>
      </c>
      <c r="B84" s="33">
        <v>1.704</v>
      </c>
      <c r="C84" s="34">
        <v>1.75</v>
      </c>
      <c r="D84" s="34">
        <v>0</v>
      </c>
      <c r="E84" s="22">
        <f t="shared" si="63"/>
        <v>9089.136</v>
      </c>
      <c r="F84" s="35">
        <v>2.07</v>
      </c>
      <c r="G84" s="34">
        <v>1.87</v>
      </c>
      <c r="H84" s="34">
        <v>0.92</v>
      </c>
      <c r="I84" s="25">
        <f t="shared" si="64"/>
        <v>2.7204</v>
      </c>
      <c r="J84" s="35">
        <v>1</v>
      </c>
      <c r="K84" s="34">
        <v>0</v>
      </c>
      <c r="L84" s="36">
        <v>0</v>
      </c>
      <c r="M84" s="29">
        <f t="shared" si="65"/>
        <v>1</v>
      </c>
      <c r="N84" s="35">
        <v>1.25</v>
      </c>
      <c r="O84" s="31">
        <v>0.5</v>
      </c>
      <c r="P84" s="37">
        <f t="shared" si="66"/>
        <v>31989.37321188</v>
      </c>
      <c r="Q84" s="39"/>
      <c r="S84" s="32">
        <v>3048</v>
      </c>
      <c r="T84" s="33">
        <v>1.704</v>
      </c>
      <c r="U84" s="34">
        <v>1.75</v>
      </c>
      <c r="V84" s="34">
        <v>0</v>
      </c>
      <c r="W84" s="22">
        <f t="shared" si="47"/>
        <v>9089.136</v>
      </c>
      <c r="X84" s="35">
        <v>2.07</v>
      </c>
      <c r="Y84" s="34">
        <v>1.87</v>
      </c>
      <c r="Z84" s="34">
        <v>0.92</v>
      </c>
      <c r="AA84" s="25">
        <f t="shared" si="48"/>
        <v>2.7204</v>
      </c>
      <c r="AB84" s="35">
        <v>1</v>
      </c>
      <c r="AC84" s="34">
        <v>0</v>
      </c>
      <c r="AD84" s="36">
        <v>0</v>
      </c>
      <c r="AE84" s="29">
        <f t="shared" si="49"/>
        <v>1</v>
      </c>
      <c r="AF84" s="35">
        <v>1.25</v>
      </c>
      <c r="AG84" s="31">
        <v>0.5</v>
      </c>
      <c r="AH84" s="37">
        <f t="shared" si="50"/>
        <v>31989.37321188</v>
      </c>
      <c r="AI84" s="39"/>
      <c r="AK84" s="32">
        <v>3048</v>
      </c>
      <c r="AL84" s="33">
        <v>1.704</v>
      </c>
      <c r="AM84" s="34">
        <v>1.75</v>
      </c>
      <c r="AN84" s="34">
        <v>0</v>
      </c>
      <c r="AO84" s="22">
        <f t="shared" si="51"/>
        <v>9089.136</v>
      </c>
      <c r="AP84" s="35">
        <v>2.57</v>
      </c>
      <c r="AQ84" s="34">
        <v>1.87</v>
      </c>
      <c r="AR84" s="34">
        <v>0.92</v>
      </c>
      <c r="AS84" s="25">
        <f t="shared" si="52"/>
        <v>2.7204</v>
      </c>
      <c r="AT84" s="35">
        <v>1</v>
      </c>
      <c r="AU84" s="34">
        <v>0</v>
      </c>
      <c r="AV84" s="36">
        <v>0</v>
      </c>
      <c r="AW84" s="29">
        <f t="shared" si="53"/>
        <v>1</v>
      </c>
      <c r="AX84" s="35">
        <v>1.25</v>
      </c>
      <c r="AY84" s="31">
        <v>0.5</v>
      </c>
      <c r="AZ84" s="37">
        <f t="shared" si="54"/>
        <v>39716.27495388</v>
      </c>
      <c r="BA84" s="39"/>
      <c r="BC84" s="32">
        <v>3048</v>
      </c>
      <c r="BD84" s="33">
        <v>2.011</v>
      </c>
      <c r="BE84" s="34">
        <v>1.75</v>
      </c>
      <c r="BF84" s="34">
        <v>0</v>
      </c>
      <c r="BG84" s="22">
        <f t="shared" si="55"/>
        <v>10726.674</v>
      </c>
      <c r="BH84" s="35">
        <v>2.97</v>
      </c>
      <c r="BI84" s="34">
        <v>1.87</v>
      </c>
      <c r="BJ84" s="34">
        <v>0.92</v>
      </c>
      <c r="BK84" s="25">
        <f t="shared" si="56"/>
        <v>2.7204</v>
      </c>
      <c r="BL84" s="35">
        <v>1</v>
      </c>
      <c r="BM84" s="34">
        <v>0</v>
      </c>
      <c r="BN84" s="36">
        <v>0</v>
      </c>
      <c r="BO84" s="29">
        <f t="shared" si="57"/>
        <v>1</v>
      </c>
      <c r="BP84" s="35">
        <v>1.25</v>
      </c>
      <c r="BQ84" s="31">
        <v>0.6711</v>
      </c>
      <c r="BR84" s="37">
        <f t="shared" si="58"/>
        <v>72702.8689906155</v>
      </c>
      <c r="BS84" s="39"/>
    </row>
    <row r="85" customHeight="1" spans="1:71">
      <c r="A85" s="32">
        <v>3048</v>
      </c>
      <c r="B85" s="33">
        <v>1.704</v>
      </c>
      <c r="C85" s="34">
        <v>1.75</v>
      </c>
      <c r="D85" s="34">
        <v>0</v>
      </c>
      <c r="E85" s="22">
        <f t="shared" si="63"/>
        <v>9089.136</v>
      </c>
      <c r="F85" s="35">
        <v>2.07</v>
      </c>
      <c r="G85" s="34">
        <v>1.87</v>
      </c>
      <c r="H85" s="34">
        <v>0.92</v>
      </c>
      <c r="I85" s="25">
        <f t="shared" si="64"/>
        <v>2.7204</v>
      </c>
      <c r="J85" s="35">
        <v>1</v>
      </c>
      <c r="K85" s="34">
        <v>0</v>
      </c>
      <c r="L85" s="36">
        <v>0</v>
      </c>
      <c r="M85" s="29">
        <f t="shared" si="65"/>
        <v>1</v>
      </c>
      <c r="N85" s="35">
        <v>1.25</v>
      </c>
      <c r="O85" s="31">
        <v>0.5</v>
      </c>
      <c r="P85" s="37">
        <f t="shared" si="66"/>
        <v>31989.37321188</v>
      </c>
      <c r="Q85" s="39"/>
      <c r="S85" s="32">
        <v>3048</v>
      </c>
      <c r="T85" s="33">
        <v>1.704</v>
      </c>
      <c r="U85" s="34">
        <v>1.75</v>
      </c>
      <c r="V85" s="34">
        <v>0</v>
      </c>
      <c r="W85" s="22">
        <f t="shared" si="47"/>
        <v>9089.136</v>
      </c>
      <c r="X85" s="35">
        <v>2.07</v>
      </c>
      <c r="Y85" s="34">
        <v>1.87</v>
      </c>
      <c r="Z85" s="34">
        <v>0.92</v>
      </c>
      <c r="AA85" s="25">
        <f t="shared" si="48"/>
        <v>2.7204</v>
      </c>
      <c r="AB85" s="35">
        <v>1</v>
      </c>
      <c r="AC85" s="34">
        <v>0</v>
      </c>
      <c r="AD85" s="36">
        <v>0</v>
      </c>
      <c r="AE85" s="29">
        <f t="shared" si="49"/>
        <v>1</v>
      </c>
      <c r="AF85" s="35">
        <v>1.25</v>
      </c>
      <c r="AG85" s="31">
        <v>0.5</v>
      </c>
      <c r="AH85" s="37">
        <f t="shared" si="50"/>
        <v>31989.37321188</v>
      </c>
      <c r="AI85" s="39"/>
      <c r="AK85" s="32">
        <v>3048</v>
      </c>
      <c r="AL85" s="33">
        <v>1.704</v>
      </c>
      <c r="AM85" s="34">
        <v>1.75</v>
      </c>
      <c r="AN85" s="34">
        <v>0</v>
      </c>
      <c r="AO85" s="22">
        <f t="shared" si="51"/>
        <v>9089.136</v>
      </c>
      <c r="AP85" s="35">
        <v>2.57</v>
      </c>
      <c r="AQ85" s="34">
        <v>1.87</v>
      </c>
      <c r="AR85" s="34">
        <v>0.92</v>
      </c>
      <c r="AS85" s="25">
        <f t="shared" si="52"/>
        <v>2.7204</v>
      </c>
      <c r="AT85" s="35">
        <v>1</v>
      </c>
      <c r="AU85" s="34">
        <v>0</v>
      </c>
      <c r="AV85" s="36">
        <v>0</v>
      </c>
      <c r="AW85" s="29">
        <f t="shared" si="53"/>
        <v>1</v>
      </c>
      <c r="AX85" s="35">
        <v>1.25</v>
      </c>
      <c r="AY85" s="31">
        <v>0.5</v>
      </c>
      <c r="AZ85" s="37">
        <f t="shared" si="54"/>
        <v>39716.27495388</v>
      </c>
      <c r="BA85" s="39"/>
      <c r="BC85" s="32">
        <v>3048</v>
      </c>
      <c r="BD85" s="33">
        <v>2.011</v>
      </c>
      <c r="BE85" s="34">
        <v>1.75</v>
      </c>
      <c r="BF85" s="34">
        <v>0</v>
      </c>
      <c r="BG85" s="22">
        <f t="shared" si="55"/>
        <v>10726.674</v>
      </c>
      <c r="BH85" s="35">
        <v>2.97</v>
      </c>
      <c r="BI85" s="34">
        <v>1.87</v>
      </c>
      <c r="BJ85" s="34">
        <v>0.92</v>
      </c>
      <c r="BK85" s="25">
        <f t="shared" si="56"/>
        <v>2.7204</v>
      </c>
      <c r="BL85" s="35">
        <v>1</v>
      </c>
      <c r="BM85" s="34">
        <v>0</v>
      </c>
      <c r="BN85" s="36">
        <v>0</v>
      </c>
      <c r="BO85" s="29">
        <f t="shared" si="57"/>
        <v>1</v>
      </c>
      <c r="BP85" s="35">
        <v>1.25</v>
      </c>
      <c r="BQ85" s="31">
        <v>0.6711</v>
      </c>
      <c r="BR85" s="37">
        <f t="shared" si="58"/>
        <v>72702.8689906155</v>
      </c>
      <c r="BS85" s="39"/>
    </row>
    <row r="86" customHeight="1" spans="1:71">
      <c r="A86" s="32">
        <v>3048</v>
      </c>
      <c r="B86" s="33">
        <v>1.704</v>
      </c>
      <c r="C86" s="34">
        <v>1</v>
      </c>
      <c r="D86" s="34">
        <v>0</v>
      </c>
      <c r="E86" s="22">
        <f t="shared" si="63"/>
        <v>5193.792</v>
      </c>
      <c r="F86" s="35">
        <v>2.07</v>
      </c>
      <c r="G86" s="34">
        <v>1.87</v>
      </c>
      <c r="H86" s="34">
        <v>0.92</v>
      </c>
      <c r="I86" s="25">
        <f t="shared" si="64"/>
        <v>2.7204</v>
      </c>
      <c r="J86" s="35">
        <v>1</v>
      </c>
      <c r="K86" s="34">
        <v>0</v>
      </c>
      <c r="L86" s="36">
        <v>0</v>
      </c>
      <c r="M86" s="29">
        <f t="shared" si="65"/>
        <v>1</v>
      </c>
      <c r="N86" s="35">
        <v>1.25</v>
      </c>
      <c r="O86" s="31">
        <v>0.5</v>
      </c>
      <c r="P86" s="37">
        <f t="shared" si="66"/>
        <v>18279.64183536</v>
      </c>
      <c r="Q86" s="39"/>
      <c r="S86" s="32">
        <v>3048</v>
      </c>
      <c r="T86" s="33">
        <v>1.704</v>
      </c>
      <c r="U86" s="34">
        <v>1</v>
      </c>
      <c r="V86" s="34">
        <v>0</v>
      </c>
      <c r="W86" s="22">
        <f t="shared" si="47"/>
        <v>5193.792</v>
      </c>
      <c r="X86" s="35">
        <v>2.07</v>
      </c>
      <c r="Y86" s="34">
        <v>1.87</v>
      </c>
      <c r="Z86" s="34">
        <v>0.92</v>
      </c>
      <c r="AA86" s="25">
        <f t="shared" si="48"/>
        <v>2.7204</v>
      </c>
      <c r="AB86" s="35">
        <v>1</v>
      </c>
      <c r="AC86" s="34">
        <v>0</v>
      </c>
      <c r="AD86" s="36">
        <v>0</v>
      </c>
      <c r="AE86" s="29">
        <f t="shared" si="49"/>
        <v>1</v>
      </c>
      <c r="AF86" s="35">
        <v>1.25</v>
      </c>
      <c r="AG86" s="31">
        <v>0.5</v>
      </c>
      <c r="AH86" s="37">
        <f t="shared" si="50"/>
        <v>18279.64183536</v>
      </c>
      <c r="AI86" s="39"/>
      <c r="AK86" s="32">
        <v>3048</v>
      </c>
      <c r="AL86" s="33">
        <v>1.704</v>
      </c>
      <c r="AM86" s="34">
        <v>1</v>
      </c>
      <c r="AN86" s="34">
        <v>0</v>
      </c>
      <c r="AO86" s="22">
        <f t="shared" si="51"/>
        <v>5193.792</v>
      </c>
      <c r="AP86" s="35">
        <v>2.57</v>
      </c>
      <c r="AQ86" s="34">
        <v>1.87</v>
      </c>
      <c r="AR86" s="34">
        <v>0.92</v>
      </c>
      <c r="AS86" s="25">
        <f t="shared" si="52"/>
        <v>2.7204</v>
      </c>
      <c r="AT86" s="35">
        <v>1</v>
      </c>
      <c r="AU86" s="34">
        <v>0</v>
      </c>
      <c r="AV86" s="36">
        <v>0</v>
      </c>
      <c r="AW86" s="29">
        <f t="shared" si="53"/>
        <v>1</v>
      </c>
      <c r="AX86" s="35">
        <v>1.25</v>
      </c>
      <c r="AY86" s="31">
        <v>0.5</v>
      </c>
      <c r="AZ86" s="37">
        <f t="shared" si="54"/>
        <v>22695.01425936</v>
      </c>
      <c r="BA86" s="39"/>
      <c r="BC86" s="32">
        <v>3048</v>
      </c>
      <c r="BD86" s="33">
        <v>2.011</v>
      </c>
      <c r="BE86" s="34">
        <v>1</v>
      </c>
      <c r="BF86" s="34">
        <v>0</v>
      </c>
      <c r="BG86" s="22">
        <f t="shared" si="55"/>
        <v>6129.528</v>
      </c>
      <c r="BH86" s="35">
        <v>2.97</v>
      </c>
      <c r="BI86" s="34">
        <v>1.87</v>
      </c>
      <c r="BJ86" s="34">
        <v>0.92</v>
      </c>
      <c r="BK86" s="25">
        <f t="shared" si="56"/>
        <v>2.7204</v>
      </c>
      <c r="BL86" s="35">
        <v>1</v>
      </c>
      <c r="BM86" s="34">
        <v>0</v>
      </c>
      <c r="BN86" s="36">
        <v>0</v>
      </c>
      <c r="BO86" s="29">
        <f t="shared" si="57"/>
        <v>1</v>
      </c>
      <c r="BP86" s="35">
        <v>1.25</v>
      </c>
      <c r="BQ86" s="31">
        <v>0.6711</v>
      </c>
      <c r="BR86" s="37">
        <f t="shared" si="58"/>
        <v>41544.496566066</v>
      </c>
      <c r="BS86" s="39"/>
    </row>
    <row r="87" customHeight="1" spans="1:71">
      <c r="A87" s="32">
        <v>3048</v>
      </c>
      <c r="B87" s="33">
        <v>1.704</v>
      </c>
      <c r="C87" s="34">
        <v>1</v>
      </c>
      <c r="D87" s="34">
        <v>0</v>
      </c>
      <c r="E87" s="22">
        <f t="shared" si="63"/>
        <v>5193.792</v>
      </c>
      <c r="F87" s="35">
        <v>2.07</v>
      </c>
      <c r="G87" s="34">
        <v>1.87</v>
      </c>
      <c r="H87" s="34">
        <v>0.92</v>
      </c>
      <c r="I87" s="25">
        <f t="shared" si="64"/>
        <v>2.7204</v>
      </c>
      <c r="J87" s="35">
        <v>1</v>
      </c>
      <c r="K87" s="34">
        <v>0</v>
      </c>
      <c r="L87" s="36">
        <v>0</v>
      </c>
      <c r="M87" s="29">
        <f t="shared" si="65"/>
        <v>1</v>
      </c>
      <c r="N87" s="35">
        <v>1.25</v>
      </c>
      <c r="O87" s="31">
        <v>0.5</v>
      </c>
      <c r="P87" s="37">
        <f t="shared" si="66"/>
        <v>18279.64183536</v>
      </c>
      <c r="Q87" s="39"/>
      <c r="S87" s="32">
        <v>3048</v>
      </c>
      <c r="T87" s="33">
        <v>1.704</v>
      </c>
      <c r="U87" s="34">
        <v>1</v>
      </c>
      <c r="V87" s="34">
        <v>0</v>
      </c>
      <c r="W87" s="22">
        <f t="shared" si="47"/>
        <v>5193.792</v>
      </c>
      <c r="X87" s="35">
        <v>2.07</v>
      </c>
      <c r="Y87" s="34">
        <v>1.87</v>
      </c>
      <c r="Z87" s="34">
        <v>0.92</v>
      </c>
      <c r="AA87" s="25">
        <f t="shared" si="48"/>
        <v>2.7204</v>
      </c>
      <c r="AB87" s="35">
        <v>1</v>
      </c>
      <c r="AC87" s="34">
        <v>0</v>
      </c>
      <c r="AD87" s="36">
        <v>0</v>
      </c>
      <c r="AE87" s="29">
        <f t="shared" si="49"/>
        <v>1</v>
      </c>
      <c r="AF87" s="35">
        <v>1.25</v>
      </c>
      <c r="AG87" s="31">
        <v>0.5</v>
      </c>
      <c r="AH87" s="37">
        <f t="shared" si="50"/>
        <v>18279.64183536</v>
      </c>
      <c r="AI87" s="39"/>
      <c r="AK87" s="32">
        <v>3048</v>
      </c>
      <c r="AL87" s="33">
        <v>1.704</v>
      </c>
      <c r="AM87" s="34">
        <v>1</v>
      </c>
      <c r="AN87" s="34">
        <v>0</v>
      </c>
      <c r="AO87" s="22">
        <f t="shared" si="51"/>
        <v>5193.792</v>
      </c>
      <c r="AP87" s="35">
        <v>2.57</v>
      </c>
      <c r="AQ87" s="34">
        <v>1.87</v>
      </c>
      <c r="AR87" s="34">
        <v>0.92</v>
      </c>
      <c r="AS87" s="25">
        <f t="shared" si="52"/>
        <v>2.7204</v>
      </c>
      <c r="AT87" s="35">
        <v>1</v>
      </c>
      <c r="AU87" s="34">
        <v>0</v>
      </c>
      <c r="AV87" s="36">
        <v>0</v>
      </c>
      <c r="AW87" s="29">
        <f t="shared" si="53"/>
        <v>1</v>
      </c>
      <c r="AX87" s="35">
        <v>1.25</v>
      </c>
      <c r="AY87" s="31">
        <v>0.5</v>
      </c>
      <c r="AZ87" s="37">
        <f t="shared" si="54"/>
        <v>22695.01425936</v>
      </c>
      <c r="BA87" s="39"/>
      <c r="BC87" s="32">
        <v>3048</v>
      </c>
      <c r="BD87" s="33">
        <v>2.011</v>
      </c>
      <c r="BE87" s="34">
        <v>1</v>
      </c>
      <c r="BF87" s="34">
        <v>0</v>
      </c>
      <c r="BG87" s="22">
        <f t="shared" si="55"/>
        <v>6129.528</v>
      </c>
      <c r="BH87" s="35">
        <v>2.97</v>
      </c>
      <c r="BI87" s="34">
        <v>1.87</v>
      </c>
      <c r="BJ87" s="34">
        <v>0.92</v>
      </c>
      <c r="BK87" s="25">
        <f t="shared" si="56"/>
        <v>2.7204</v>
      </c>
      <c r="BL87" s="35">
        <v>1</v>
      </c>
      <c r="BM87" s="34">
        <v>0</v>
      </c>
      <c r="BN87" s="36">
        <v>0</v>
      </c>
      <c r="BO87" s="29">
        <f t="shared" si="57"/>
        <v>1</v>
      </c>
      <c r="BP87" s="35">
        <v>1.25</v>
      </c>
      <c r="BQ87" s="31">
        <v>0.6711</v>
      </c>
      <c r="BR87" s="37">
        <f t="shared" si="58"/>
        <v>41544.496566066</v>
      </c>
      <c r="BS87" s="39"/>
    </row>
    <row r="88" customHeight="1" spans="1:71">
      <c r="A88" s="32">
        <v>3048</v>
      </c>
      <c r="B88" s="33">
        <v>1.704</v>
      </c>
      <c r="C88" s="34">
        <v>1</v>
      </c>
      <c r="D88" s="34">
        <v>0</v>
      </c>
      <c r="E88" s="22">
        <f t="shared" si="63"/>
        <v>5193.792</v>
      </c>
      <c r="F88" s="35">
        <v>2.07</v>
      </c>
      <c r="G88" s="34">
        <v>1.87</v>
      </c>
      <c r="H88" s="34">
        <v>0.92</v>
      </c>
      <c r="I88" s="25">
        <f t="shared" si="64"/>
        <v>2.7204</v>
      </c>
      <c r="J88" s="35">
        <v>1</v>
      </c>
      <c r="K88" s="34">
        <v>0</v>
      </c>
      <c r="L88" s="36">
        <v>0</v>
      </c>
      <c r="M88" s="29">
        <f t="shared" si="65"/>
        <v>1</v>
      </c>
      <c r="N88" s="35">
        <v>1.25</v>
      </c>
      <c r="O88" s="31">
        <v>0.5</v>
      </c>
      <c r="P88" s="37">
        <f t="shared" si="66"/>
        <v>18279.64183536</v>
      </c>
      <c r="Q88" s="39"/>
      <c r="S88" s="32">
        <v>3048</v>
      </c>
      <c r="T88" s="33">
        <v>1.704</v>
      </c>
      <c r="U88" s="34">
        <v>1</v>
      </c>
      <c r="V88" s="34">
        <v>0</v>
      </c>
      <c r="W88" s="22">
        <f t="shared" si="47"/>
        <v>5193.792</v>
      </c>
      <c r="X88" s="35">
        <v>2.07</v>
      </c>
      <c r="Y88" s="34">
        <v>1.87</v>
      </c>
      <c r="Z88" s="34">
        <v>0.92</v>
      </c>
      <c r="AA88" s="25">
        <f t="shared" si="48"/>
        <v>2.7204</v>
      </c>
      <c r="AB88" s="35">
        <v>1</v>
      </c>
      <c r="AC88" s="34">
        <v>0</v>
      </c>
      <c r="AD88" s="36">
        <v>0</v>
      </c>
      <c r="AE88" s="29">
        <f t="shared" si="49"/>
        <v>1</v>
      </c>
      <c r="AF88" s="35">
        <v>1.25</v>
      </c>
      <c r="AG88" s="31">
        <v>0.5</v>
      </c>
      <c r="AH88" s="37">
        <f t="shared" si="50"/>
        <v>18279.64183536</v>
      </c>
      <c r="AI88" s="39"/>
      <c r="AK88" s="32">
        <v>3048</v>
      </c>
      <c r="AL88" s="33">
        <v>1.704</v>
      </c>
      <c r="AM88" s="34">
        <v>1</v>
      </c>
      <c r="AN88" s="34">
        <v>0</v>
      </c>
      <c r="AO88" s="22">
        <f t="shared" si="51"/>
        <v>5193.792</v>
      </c>
      <c r="AP88" s="35">
        <v>2.57</v>
      </c>
      <c r="AQ88" s="34">
        <v>1.87</v>
      </c>
      <c r="AR88" s="34">
        <v>0.92</v>
      </c>
      <c r="AS88" s="25">
        <f t="shared" si="52"/>
        <v>2.7204</v>
      </c>
      <c r="AT88" s="35">
        <v>1</v>
      </c>
      <c r="AU88" s="34">
        <v>0</v>
      </c>
      <c r="AV88" s="36">
        <v>0</v>
      </c>
      <c r="AW88" s="29">
        <f t="shared" si="53"/>
        <v>1</v>
      </c>
      <c r="AX88" s="35">
        <v>1.25</v>
      </c>
      <c r="AY88" s="31">
        <v>0.5</v>
      </c>
      <c r="AZ88" s="37">
        <f t="shared" si="54"/>
        <v>22695.01425936</v>
      </c>
      <c r="BA88" s="39"/>
      <c r="BC88" s="32">
        <v>3048</v>
      </c>
      <c r="BD88" s="33">
        <v>2.011</v>
      </c>
      <c r="BE88" s="34">
        <v>1</v>
      </c>
      <c r="BF88" s="34">
        <v>0</v>
      </c>
      <c r="BG88" s="22">
        <f t="shared" si="55"/>
        <v>6129.528</v>
      </c>
      <c r="BH88" s="35">
        <v>2.97</v>
      </c>
      <c r="BI88" s="34">
        <v>1.87</v>
      </c>
      <c r="BJ88" s="34">
        <v>0.92</v>
      </c>
      <c r="BK88" s="25">
        <f t="shared" si="56"/>
        <v>2.7204</v>
      </c>
      <c r="BL88" s="35">
        <v>1</v>
      </c>
      <c r="BM88" s="34">
        <v>0</v>
      </c>
      <c r="BN88" s="36">
        <v>0</v>
      </c>
      <c r="BO88" s="29">
        <f t="shared" si="57"/>
        <v>1</v>
      </c>
      <c r="BP88" s="35">
        <v>1.25</v>
      </c>
      <c r="BQ88" s="31">
        <v>0.6711</v>
      </c>
      <c r="BR88" s="37">
        <f t="shared" si="58"/>
        <v>41544.496566066</v>
      </c>
      <c r="BS88" s="39"/>
    </row>
    <row r="89" customHeight="1" spans="1:71">
      <c r="A89" s="32">
        <v>3048</v>
      </c>
      <c r="B89" s="33">
        <v>1.704</v>
      </c>
      <c r="C89" s="34">
        <v>1</v>
      </c>
      <c r="D89" s="34">
        <v>0</v>
      </c>
      <c r="E89" s="22">
        <f t="shared" si="63"/>
        <v>5193.792</v>
      </c>
      <c r="F89" s="35">
        <v>2.07</v>
      </c>
      <c r="G89" s="34">
        <v>1.87</v>
      </c>
      <c r="H89" s="34">
        <v>0.92</v>
      </c>
      <c r="I89" s="25">
        <f t="shared" si="64"/>
        <v>2.7204</v>
      </c>
      <c r="J89" s="35">
        <v>1</v>
      </c>
      <c r="K89" s="34">
        <v>0</v>
      </c>
      <c r="L89" s="36">
        <v>0</v>
      </c>
      <c r="M89" s="29">
        <f t="shared" si="65"/>
        <v>1</v>
      </c>
      <c r="N89" s="35">
        <v>1.25</v>
      </c>
      <c r="O89" s="31">
        <v>0.5</v>
      </c>
      <c r="P89" s="37">
        <f t="shared" si="66"/>
        <v>18279.64183536</v>
      </c>
      <c r="Q89" s="39"/>
      <c r="S89" s="32">
        <v>3048</v>
      </c>
      <c r="T89" s="33">
        <v>1.704</v>
      </c>
      <c r="U89" s="34">
        <v>1</v>
      </c>
      <c r="V89" s="34">
        <v>0</v>
      </c>
      <c r="W89" s="22">
        <f t="shared" si="47"/>
        <v>5193.792</v>
      </c>
      <c r="X89" s="35">
        <v>2.07</v>
      </c>
      <c r="Y89" s="34">
        <v>1.87</v>
      </c>
      <c r="Z89" s="34">
        <v>0.92</v>
      </c>
      <c r="AA89" s="25">
        <f t="shared" si="48"/>
        <v>2.7204</v>
      </c>
      <c r="AB89" s="35">
        <v>1</v>
      </c>
      <c r="AC89" s="34">
        <v>0</v>
      </c>
      <c r="AD89" s="36">
        <v>0</v>
      </c>
      <c r="AE89" s="29">
        <f t="shared" si="49"/>
        <v>1</v>
      </c>
      <c r="AF89" s="35">
        <v>1.25</v>
      </c>
      <c r="AG89" s="31">
        <v>0.5</v>
      </c>
      <c r="AH89" s="37">
        <f t="shared" si="50"/>
        <v>18279.64183536</v>
      </c>
      <c r="AI89" s="39"/>
      <c r="AK89" s="32">
        <v>3048</v>
      </c>
      <c r="AL89" s="33">
        <v>1.704</v>
      </c>
      <c r="AM89" s="34">
        <v>1</v>
      </c>
      <c r="AN89" s="34">
        <v>0</v>
      </c>
      <c r="AO89" s="22">
        <f t="shared" si="51"/>
        <v>5193.792</v>
      </c>
      <c r="AP89" s="35">
        <v>2.57</v>
      </c>
      <c r="AQ89" s="34">
        <v>1.87</v>
      </c>
      <c r="AR89" s="34">
        <v>0.92</v>
      </c>
      <c r="AS89" s="25">
        <f t="shared" si="52"/>
        <v>2.7204</v>
      </c>
      <c r="AT89" s="35">
        <v>1</v>
      </c>
      <c r="AU89" s="34">
        <v>0</v>
      </c>
      <c r="AV89" s="36">
        <v>0</v>
      </c>
      <c r="AW89" s="29">
        <f t="shared" si="53"/>
        <v>1</v>
      </c>
      <c r="AX89" s="35">
        <v>1.25</v>
      </c>
      <c r="AY89" s="31">
        <v>0.5</v>
      </c>
      <c r="AZ89" s="37">
        <f t="shared" si="54"/>
        <v>22695.01425936</v>
      </c>
      <c r="BA89" s="39"/>
      <c r="BC89" s="32">
        <v>3048</v>
      </c>
      <c r="BD89" s="33">
        <v>2.011</v>
      </c>
      <c r="BE89" s="34">
        <v>1</v>
      </c>
      <c r="BF89" s="34">
        <v>0</v>
      </c>
      <c r="BG89" s="22">
        <f t="shared" si="55"/>
        <v>6129.528</v>
      </c>
      <c r="BH89" s="35">
        <v>2.97</v>
      </c>
      <c r="BI89" s="34">
        <v>1.87</v>
      </c>
      <c r="BJ89" s="34">
        <v>0.92</v>
      </c>
      <c r="BK89" s="25">
        <f t="shared" si="56"/>
        <v>2.7204</v>
      </c>
      <c r="BL89" s="35">
        <v>1</v>
      </c>
      <c r="BM89" s="34">
        <v>0</v>
      </c>
      <c r="BN89" s="36">
        <v>0</v>
      </c>
      <c r="BO89" s="29">
        <f t="shared" si="57"/>
        <v>1</v>
      </c>
      <c r="BP89" s="35">
        <v>1.25</v>
      </c>
      <c r="BQ89" s="31">
        <v>0.6711</v>
      </c>
      <c r="BR89" s="37">
        <f t="shared" si="58"/>
        <v>41544.496566066</v>
      </c>
      <c r="BS89" s="39"/>
    </row>
    <row r="90" customHeight="1" spans="1:71">
      <c r="A90" s="32">
        <v>3048</v>
      </c>
      <c r="B90" s="33">
        <v>1.704</v>
      </c>
      <c r="C90" s="34">
        <v>1</v>
      </c>
      <c r="D90" s="34">
        <v>0</v>
      </c>
      <c r="E90" s="22">
        <f t="shared" si="63"/>
        <v>5193.792</v>
      </c>
      <c r="F90" s="35">
        <v>2.07</v>
      </c>
      <c r="G90" s="34">
        <v>1.87</v>
      </c>
      <c r="H90" s="34">
        <v>0.92</v>
      </c>
      <c r="I90" s="25">
        <f t="shared" si="64"/>
        <v>2.7204</v>
      </c>
      <c r="J90" s="35">
        <v>1</v>
      </c>
      <c r="K90" s="34">
        <v>0</v>
      </c>
      <c r="L90" s="36">
        <v>0</v>
      </c>
      <c r="M90" s="29">
        <f t="shared" si="65"/>
        <v>1</v>
      </c>
      <c r="N90" s="35">
        <v>1.25</v>
      </c>
      <c r="O90" s="31">
        <v>0.5</v>
      </c>
      <c r="P90" s="37">
        <f t="shared" si="66"/>
        <v>18279.64183536</v>
      </c>
      <c r="Q90" s="39"/>
      <c r="S90" s="32">
        <v>3048</v>
      </c>
      <c r="T90" s="33">
        <v>1.704</v>
      </c>
      <c r="U90" s="34">
        <v>1</v>
      </c>
      <c r="V90" s="34">
        <v>0</v>
      </c>
      <c r="W90" s="22">
        <f t="shared" si="47"/>
        <v>5193.792</v>
      </c>
      <c r="X90" s="35">
        <v>2.07</v>
      </c>
      <c r="Y90" s="34">
        <v>1.87</v>
      </c>
      <c r="Z90" s="34">
        <v>0.92</v>
      </c>
      <c r="AA90" s="25">
        <f t="shared" si="48"/>
        <v>2.7204</v>
      </c>
      <c r="AB90" s="35">
        <v>1</v>
      </c>
      <c r="AC90" s="34">
        <v>0</v>
      </c>
      <c r="AD90" s="36">
        <v>0</v>
      </c>
      <c r="AE90" s="29">
        <f t="shared" si="49"/>
        <v>1</v>
      </c>
      <c r="AF90" s="35">
        <v>1.25</v>
      </c>
      <c r="AG90" s="31">
        <v>0.5</v>
      </c>
      <c r="AH90" s="37">
        <f t="shared" si="50"/>
        <v>18279.64183536</v>
      </c>
      <c r="AI90" s="39"/>
      <c r="AK90" s="32">
        <v>3048</v>
      </c>
      <c r="AL90" s="33">
        <v>1.704</v>
      </c>
      <c r="AM90" s="34">
        <v>1</v>
      </c>
      <c r="AN90" s="34">
        <v>0</v>
      </c>
      <c r="AO90" s="22">
        <f t="shared" si="51"/>
        <v>5193.792</v>
      </c>
      <c r="AP90" s="35">
        <v>2.57</v>
      </c>
      <c r="AQ90" s="34">
        <v>1.87</v>
      </c>
      <c r="AR90" s="34">
        <v>0.92</v>
      </c>
      <c r="AS90" s="25">
        <f t="shared" si="52"/>
        <v>2.7204</v>
      </c>
      <c r="AT90" s="35">
        <v>1</v>
      </c>
      <c r="AU90" s="34">
        <v>0</v>
      </c>
      <c r="AV90" s="36">
        <v>0</v>
      </c>
      <c r="AW90" s="29">
        <f t="shared" si="53"/>
        <v>1</v>
      </c>
      <c r="AX90" s="35">
        <v>1.25</v>
      </c>
      <c r="AY90" s="31">
        <v>0.5</v>
      </c>
      <c r="AZ90" s="37">
        <f t="shared" si="54"/>
        <v>22695.01425936</v>
      </c>
      <c r="BA90" s="39"/>
      <c r="BC90" s="32">
        <v>3048</v>
      </c>
      <c r="BD90" s="33">
        <v>2.011</v>
      </c>
      <c r="BE90" s="34">
        <v>1</v>
      </c>
      <c r="BF90" s="34">
        <v>0</v>
      </c>
      <c r="BG90" s="22">
        <f t="shared" si="55"/>
        <v>6129.528</v>
      </c>
      <c r="BH90" s="35">
        <v>2.97</v>
      </c>
      <c r="BI90" s="34">
        <v>1.87</v>
      </c>
      <c r="BJ90" s="34">
        <v>0.92</v>
      </c>
      <c r="BK90" s="25">
        <f t="shared" si="56"/>
        <v>2.7204</v>
      </c>
      <c r="BL90" s="35">
        <v>1</v>
      </c>
      <c r="BM90" s="34">
        <v>0</v>
      </c>
      <c r="BN90" s="36">
        <v>0</v>
      </c>
      <c r="BO90" s="29">
        <f t="shared" si="57"/>
        <v>1</v>
      </c>
      <c r="BP90" s="35">
        <v>1.25</v>
      </c>
      <c r="BQ90" s="31">
        <v>0.6711</v>
      </c>
      <c r="BR90" s="37">
        <f t="shared" si="58"/>
        <v>41544.496566066</v>
      </c>
      <c r="BS90" s="39"/>
    </row>
    <row r="91" customHeight="1" spans="1:71">
      <c r="A91" s="32">
        <v>3048</v>
      </c>
      <c r="B91" s="33">
        <v>1.704</v>
      </c>
      <c r="C91" s="34">
        <v>1</v>
      </c>
      <c r="D91" s="34">
        <v>0</v>
      </c>
      <c r="E91" s="22">
        <f t="shared" si="63"/>
        <v>5193.792</v>
      </c>
      <c r="F91" s="35">
        <v>2.07</v>
      </c>
      <c r="G91" s="34">
        <v>1.87</v>
      </c>
      <c r="H91" s="34">
        <v>0.92</v>
      </c>
      <c r="I91" s="25">
        <f t="shared" si="64"/>
        <v>2.7204</v>
      </c>
      <c r="J91" s="35">
        <v>1</v>
      </c>
      <c r="K91" s="34">
        <v>0</v>
      </c>
      <c r="L91" s="36">
        <v>0</v>
      </c>
      <c r="M91" s="29">
        <f t="shared" si="65"/>
        <v>1</v>
      </c>
      <c r="N91" s="35">
        <v>1.25</v>
      </c>
      <c r="O91" s="31">
        <v>0.5</v>
      </c>
      <c r="P91" s="37">
        <f t="shared" si="66"/>
        <v>18279.64183536</v>
      </c>
      <c r="Q91" s="39"/>
      <c r="S91" s="32">
        <v>3048</v>
      </c>
      <c r="T91" s="33">
        <v>1.704</v>
      </c>
      <c r="U91" s="34">
        <v>1</v>
      </c>
      <c r="V91" s="34">
        <v>0</v>
      </c>
      <c r="W91" s="22">
        <f t="shared" si="47"/>
        <v>5193.792</v>
      </c>
      <c r="X91" s="35">
        <v>2.07</v>
      </c>
      <c r="Y91" s="34">
        <v>1.87</v>
      </c>
      <c r="Z91" s="34">
        <v>0.92</v>
      </c>
      <c r="AA91" s="25">
        <f t="shared" si="48"/>
        <v>2.7204</v>
      </c>
      <c r="AB91" s="35">
        <v>1</v>
      </c>
      <c r="AC91" s="34">
        <v>0</v>
      </c>
      <c r="AD91" s="36">
        <v>0</v>
      </c>
      <c r="AE91" s="29">
        <f t="shared" si="49"/>
        <v>1</v>
      </c>
      <c r="AF91" s="35">
        <v>1.25</v>
      </c>
      <c r="AG91" s="31">
        <v>0.5</v>
      </c>
      <c r="AH91" s="37">
        <f t="shared" si="50"/>
        <v>18279.64183536</v>
      </c>
      <c r="AI91" s="39"/>
      <c r="AK91" s="32">
        <v>3048</v>
      </c>
      <c r="AL91" s="33">
        <v>1.704</v>
      </c>
      <c r="AM91" s="34">
        <v>1</v>
      </c>
      <c r="AN91" s="34">
        <v>0</v>
      </c>
      <c r="AO91" s="22">
        <f t="shared" si="51"/>
        <v>5193.792</v>
      </c>
      <c r="AP91" s="35">
        <v>2.57</v>
      </c>
      <c r="AQ91" s="34">
        <v>1.87</v>
      </c>
      <c r="AR91" s="34">
        <v>0.92</v>
      </c>
      <c r="AS91" s="25">
        <f t="shared" si="52"/>
        <v>2.7204</v>
      </c>
      <c r="AT91" s="35">
        <v>1</v>
      </c>
      <c r="AU91" s="34">
        <v>0</v>
      </c>
      <c r="AV91" s="36">
        <v>0</v>
      </c>
      <c r="AW91" s="29">
        <f t="shared" si="53"/>
        <v>1</v>
      </c>
      <c r="AX91" s="35">
        <v>1.25</v>
      </c>
      <c r="AY91" s="31">
        <v>0.5</v>
      </c>
      <c r="AZ91" s="37">
        <f t="shared" si="54"/>
        <v>22695.01425936</v>
      </c>
      <c r="BA91" s="39"/>
      <c r="BC91" s="32">
        <v>3048</v>
      </c>
      <c r="BD91" s="33">
        <v>2.011</v>
      </c>
      <c r="BE91" s="34">
        <v>1</v>
      </c>
      <c r="BF91" s="34">
        <v>0</v>
      </c>
      <c r="BG91" s="22">
        <f t="shared" si="55"/>
        <v>6129.528</v>
      </c>
      <c r="BH91" s="35">
        <v>2.97</v>
      </c>
      <c r="BI91" s="34">
        <v>1.87</v>
      </c>
      <c r="BJ91" s="34">
        <v>0.92</v>
      </c>
      <c r="BK91" s="25">
        <f t="shared" si="56"/>
        <v>2.7204</v>
      </c>
      <c r="BL91" s="35">
        <v>1</v>
      </c>
      <c r="BM91" s="34">
        <v>0</v>
      </c>
      <c r="BN91" s="36">
        <v>0</v>
      </c>
      <c r="BO91" s="29">
        <f t="shared" si="57"/>
        <v>1</v>
      </c>
      <c r="BP91" s="35">
        <v>1.25</v>
      </c>
      <c r="BQ91" s="31">
        <v>0.6711</v>
      </c>
      <c r="BR91" s="37">
        <f t="shared" si="58"/>
        <v>41544.496566066</v>
      </c>
      <c r="BS91" s="39"/>
    </row>
    <row r="92" customHeight="1" spans="1:71">
      <c r="A92" s="32">
        <v>3048</v>
      </c>
      <c r="B92" s="33">
        <v>1.704</v>
      </c>
      <c r="C92" s="34">
        <v>1</v>
      </c>
      <c r="D92" s="34">
        <v>0</v>
      </c>
      <c r="E92" s="22">
        <f t="shared" si="63"/>
        <v>5193.792</v>
      </c>
      <c r="F92" s="35">
        <v>2.07</v>
      </c>
      <c r="G92" s="34">
        <v>1.87</v>
      </c>
      <c r="H92" s="34">
        <v>0.92</v>
      </c>
      <c r="I92" s="25">
        <f t="shared" si="64"/>
        <v>2.7204</v>
      </c>
      <c r="J92" s="35">
        <v>1</v>
      </c>
      <c r="K92" s="34">
        <v>0</v>
      </c>
      <c r="L92" s="36">
        <v>0</v>
      </c>
      <c r="M92" s="29">
        <f t="shared" si="65"/>
        <v>1</v>
      </c>
      <c r="N92" s="35">
        <v>1.25</v>
      </c>
      <c r="O92" s="31">
        <v>0.5</v>
      </c>
      <c r="P92" s="37">
        <f t="shared" si="66"/>
        <v>18279.64183536</v>
      </c>
      <c r="Q92" s="39"/>
      <c r="S92" s="32">
        <v>3048</v>
      </c>
      <c r="T92" s="33">
        <v>1.704</v>
      </c>
      <c r="U92" s="34">
        <v>1</v>
      </c>
      <c r="V92" s="34">
        <v>0</v>
      </c>
      <c r="W92" s="22">
        <f t="shared" si="47"/>
        <v>5193.792</v>
      </c>
      <c r="X92" s="35">
        <v>2.07</v>
      </c>
      <c r="Y92" s="34">
        <v>1.87</v>
      </c>
      <c r="Z92" s="34">
        <v>0.92</v>
      </c>
      <c r="AA92" s="25">
        <f t="shared" si="48"/>
        <v>2.7204</v>
      </c>
      <c r="AB92" s="35">
        <v>1</v>
      </c>
      <c r="AC92" s="34">
        <v>0</v>
      </c>
      <c r="AD92" s="36">
        <v>0</v>
      </c>
      <c r="AE92" s="29">
        <f t="shared" si="49"/>
        <v>1</v>
      </c>
      <c r="AF92" s="35">
        <v>1.25</v>
      </c>
      <c r="AG92" s="31">
        <v>0.5</v>
      </c>
      <c r="AH92" s="37">
        <f t="shared" si="50"/>
        <v>18279.64183536</v>
      </c>
      <c r="AI92" s="39"/>
      <c r="AK92" s="32">
        <v>3048</v>
      </c>
      <c r="AL92" s="33">
        <v>1.704</v>
      </c>
      <c r="AM92" s="34">
        <v>1</v>
      </c>
      <c r="AN92" s="34">
        <v>0</v>
      </c>
      <c r="AO92" s="22">
        <f t="shared" si="51"/>
        <v>5193.792</v>
      </c>
      <c r="AP92" s="35">
        <v>2.57</v>
      </c>
      <c r="AQ92" s="34">
        <v>1.87</v>
      </c>
      <c r="AR92" s="34">
        <v>0.92</v>
      </c>
      <c r="AS92" s="25">
        <f t="shared" si="52"/>
        <v>2.7204</v>
      </c>
      <c r="AT92" s="35">
        <v>1</v>
      </c>
      <c r="AU92" s="34">
        <v>0</v>
      </c>
      <c r="AV92" s="36">
        <v>0</v>
      </c>
      <c r="AW92" s="29">
        <f t="shared" si="53"/>
        <v>1</v>
      </c>
      <c r="AX92" s="35">
        <v>1.25</v>
      </c>
      <c r="AY92" s="31">
        <v>0.5</v>
      </c>
      <c r="AZ92" s="37">
        <f t="shared" si="54"/>
        <v>22695.01425936</v>
      </c>
      <c r="BA92" s="39"/>
      <c r="BC92" s="32">
        <v>3048</v>
      </c>
      <c r="BD92" s="33">
        <v>2.011</v>
      </c>
      <c r="BE92" s="34">
        <v>1</v>
      </c>
      <c r="BF92" s="34">
        <v>0</v>
      </c>
      <c r="BG92" s="22">
        <f t="shared" si="55"/>
        <v>6129.528</v>
      </c>
      <c r="BH92" s="35">
        <v>2.97</v>
      </c>
      <c r="BI92" s="34">
        <v>1.87</v>
      </c>
      <c r="BJ92" s="34">
        <v>0.92</v>
      </c>
      <c r="BK92" s="25">
        <f t="shared" si="56"/>
        <v>2.7204</v>
      </c>
      <c r="BL92" s="35">
        <v>1</v>
      </c>
      <c r="BM92" s="34">
        <v>0</v>
      </c>
      <c r="BN92" s="36">
        <v>0</v>
      </c>
      <c r="BO92" s="29">
        <f t="shared" si="57"/>
        <v>1</v>
      </c>
      <c r="BP92" s="35">
        <v>1.25</v>
      </c>
      <c r="BQ92" s="31">
        <v>0.6711</v>
      </c>
      <c r="BR92" s="37">
        <f t="shared" si="58"/>
        <v>41544.496566066</v>
      </c>
      <c r="BS92" s="39"/>
    </row>
    <row r="93" customHeight="1" spans="1:71">
      <c r="A93" s="32">
        <v>3048</v>
      </c>
      <c r="B93" s="33">
        <v>1.704</v>
      </c>
      <c r="C93" s="34">
        <v>1</v>
      </c>
      <c r="D93" s="34">
        <v>0</v>
      </c>
      <c r="E93" s="22">
        <f t="shared" si="63"/>
        <v>5193.792</v>
      </c>
      <c r="F93" s="35">
        <v>2.07</v>
      </c>
      <c r="G93" s="34">
        <v>1.87</v>
      </c>
      <c r="H93" s="34">
        <v>0.92</v>
      </c>
      <c r="I93" s="25">
        <f t="shared" si="64"/>
        <v>2.7204</v>
      </c>
      <c r="J93" s="35">
        <v>1</v>
      </c>
      <c r="K93" s="34">
        <v>0</v>
      </c>
      <c r="L93" s="36">
        <v>0</v>
      </c>
      <c r="M93" s="29">
        <f t="shared" si="65"/>
        <v>1</v>
      </c>
      <c r="N93" s="35">
        <v>1.25</v>
      </c>
      <c r="O93" s="31">
        <v>0.5</v>
      </c>
      <c r="P93" s="37">
        <f t="shared" si="66"/>
        <v>18279.64183536</v>
      </c>
      <c r="Q93" s="39"/>
      <c r="S93" s="32">
        <v>3048</v>
      </c>
      <c r="T93" s="33">
        <v>1.704</v>
      </c>
      <c r="U93" s="34">
        <v>1</v>
      </c>
      <c r="V93" s="34">
        <v>0</v>
      </c>
      <c r="W93" s="22">
        <f t="shared" si="47"/>
        <v>5193.792</v>
      </c>
      <c r="X93" s="35">
        <v>2.07</v>
      </c>
      <c r="Y93" s="34">
        <v>1.87</v>
      </c>
      <c r="Z93" s="34">
        <v>0.92</v>
      </c>
      <c r="AA93" s="25">
        <f t="shared" si="48"/>
        <v>2.7204</v>
      </c>
      <c r="AB93" s="35">
        <v>1</v>
      </c>
      <c r="AC93" s="34">
        <v>0</v>
      </c>
      <c r="AD93" s="36">
        <v>0</v>
      </c>
      <c r="AE93" s="29">
        <f t="shared" si="49"/>
        <v>1</v>
      </c>
      <c r="AF93" s="35">
        <v>1.25</v>
      </c>
      <c r="AG93" s="31">
        <v>0.5</v>
      </c>
      <c r="AH93" s="37">
        <f t="shared" si="50"/>
        <v>18279.64183536</v>
      </c>
      <c r="AI93" s="39"/>
      <c r="AK93" s="32">
        <v>3048</v>
      </c>
      <c r="AL93" s="33">
        <v>1.704</v>
      </c>
      <c r="AM93" s="34">
        <v>1</v>
      </c>
      <c r="AN93" s="34">
        <v>0</v>
      </c>
      <c r="AO93" s="22">
        <f t="shared" si="51"/>
        <v>5193.792</v>
      </c>
      <c r="AP93" s="35">
        <v>2.57</v>
      </c>
      <c r="AQ93" s="34">
        <v>1.87</v>
      </c>
      <c r="AR93" s="34">
        <v>0.92</v>
      </c>
      <c r="AS93" s="25">
        <f t="shared" si="52"/>
        <v>2.7204</v>
      </c>
      <c r="AT93" s="35">
        <v>1</v>
      </c>
      <c r="AU93" s="34">
        <v>0</v>
      </c>
      <c r="AV93" s="36">
        <v>0</v>
      </c>
      <c r="AW93" s="29">
        <f t="shared" si="53"/>
        <v>1</v>
      </c>
      <c r="AX93" s="35">
        <v>1.25</v>
      </c>
      <c r="AY93" s="31">
        <v>0.5</v>
      </c>
      <c r="AZ93" s="37">
        <f t="shared" si="54"/>
        <v>22695.01425936</v>
      </c>
      <c r="BA93" s="39"/>
      <c r="BC93" s="32">
        <v>3048</v>
      </c>
      <c r="BD93" s="33">
        <v>2.011</v>
      </c>
      <c r="BE93" s="34">
        <v>1</v>
      </c>
      <c r="BF93" s="34">
        <v>0</v>
      </c>
      <c r="BG93" s="22">
        <f t="shared" si="55"/>
        <v>6129.528</v>
      </c>
      <c r="BH93" s="35">
        <v>2.97</v>
      </c>
      <c r="BI93" s="34">
        <v>1.87</v>
      </c>
      <c r="BJ93" s="34">
        <v>0.92</v>
      </c>
      <c r="BK93" s="25">
        <f t="shared" si="56"/>
        <v>2.7204</v>
      </c>
      <c r="BL93" s="35">
        <v>1</v>
      </c>
      <c r="BM93" s="34">
        <v>0</v>
      </c>
      <c r="BN93" s="36">
        <v>0</v>
      </c>
      <c r="BO93" s="29">
        <f t="shared" si="57"/>
        <v>1</v>
      </c>
      <c r="BP93" s="35">
        <v>1.25</v>
      </c>
      <c r="BQ93" s="31">
        <v>0.6711</v>
      </c>
      <c r="BR93" s="37">
        <f t="shared" si="58"/>
        <v>41544.496566066</v>
      </c>
      <c r="BS93" s="39"/>
    </row>
    <row r="94" customHeight="1" spans="1:71">
      <c r="A94" s="32">
        <v>2666</v>
      </c>
      <c r="B94" s="33">
        <v>1.9</v>
      </c>
      <c r="C94" s="34">
        <v>1</v>
      </c>
      <c r="D94" s="34">
        <v>0</v>
      </c>
      <c r="E94" s="22">
        <f t="shared" si="63"/>
        <v>5065.4</v>
      </c>
      <c r="F94" s="35">
        <v>2.07</v>
      </c>
      <c r="G94" s="34">
        <v>1.87</v>
      </c>
      <c r="H94" s="34">
        <v>0.92</v>
      </c>
      <c r="I94" s="25">
        <f t="shared" si="64"/>
        <v>2.7204</v>
      </c>
      <c r="J94" s="35">
        <v>1</v>
      </c>
      <c r="K94" s="34">
        <v>0</v>
      </c>
      <c r="L94" s="36">
        <v>0</v>
      </c>
      <c r="M94" s="29">
        <f t="shared" si="65"/>
        <v>1</v>
      </c>
      <c r="N94" s="35">
        <v>1.25</v>
      </c>
      <c r="O94" s="31">
        <v>0.5</v>
      </c>
      <c r="P94" s="37">
        <f t="shared" si="66"/>
        <v>17827.7639445</v>
      </c>
      <c r="Q94" s="39"/>
      <c r="S94" s="32">
        <v>2666</v>
      </c>
      <c r="T94" s="33">
        <v>1.9</v>
      </c>
      <c r="U94" s="34">
        <v>1</v>
      </c>
      <c r="V94" s="34">
        <v>0</v>
      </c>
      <c r="W94" s="22">
        <f t="shared" si="47"/>
        <v>5065.4</v>
      </c>
      <c r="X94" s="35">
        <v>2.07</v>
      </c>
      <c r="Y94" s="34">
        <v>1.87</v>
      </c>
      <c r="Z94" s="34">
        <v>0.92</v>
      </c>
      <c r="AA94" s="25">
        <f t="shared" si="48"/>
        <v>2.7204</v>
      </c>
      <c r="AB94" s="35">
        <v>1</v>
      </c>
      <c r="AC94" s="34">
        <v>0</v>
      </c>
      <c r="AD94" s="36">
        <v>0</v>
      </c>
      <c r="AE94" s="29">
        <f t="shared" si="49"/>
        <v>1</v>
      </c>
      <c r="AF94" s="35">
        <v>1.25</v>
      </c>
      <c r="AG94" s="31">
        <v>0.5</v>
      </c>
      <c r="AH94" s="37">
        <f t="shared" si="50"/>
        <v>17827.7639445</v>
      </c>
      <c r="AI94" s="39"/>
      <c r="AK94" s="32">
        <v>2666</v>
      </c>
      <c r="AL94" s="33">
        <v>1.9</v>
      </c>
      <c r="AM94" s="34">
        <v>1</v>
      </c>
      <c r="AN94" s="34">
        <v>0</v>
      </c>
      <c r="AO94" s="22">
        <f t="shared" si="51"/>
        <v>5065.4</v>
      </c>
      <c r="AP94" s="35">
        <v>2.57</v>
      </c>
      <c r="AQ94" s="34">
        <v>1.87</v>
      </c>
      <c r="AR94" s="34">
        <v>0.92</v>
      </c>
      <c r="AS94" s="25">
        <f t="shared" si="52"/>
        <v>2.7204</v>
      </c>
      <c r="AT94" s="35">
        <v>1</v>
      </c>
      <c r="AU94" s="34">
        <v>0</v>
      </c>
      <c r="AV94" s="36">
        <v>0</v>
      </c>
      <c r="AW94" s="29">
        <f t="shared" si="53"/>
        <v>1</v>
      </c>
      <c r="AX94" s="35">
        <v>1.25</v>
      </c>
      <c r="AY94" s="31">
        <v>0.5</v>
      </c>
      <c r="AZ94" s="37">
        <f t="shared" si="54"/>
        <v>22133.9871195</v>
      </c>
      <c r="BA94" s="39"/>
      <c r="BC94" s="32">
        <v>2666</v>
      </c>
      <c r="BD94" s="33">
        <v>1.9</v>
      </c>
      <c r="BE94" s="34">
        <v>1</v>
      </c>
      <c r="BF94" s="34">
        <v>0</v>
      </c>
      <c r="BG94" s="22">
        <f t="shared" si="55"/>
        <v>5065.4</v>
      </c>
      <c r="BH94" s="35">
        <v>2.97</v>
      </c>
      <c r="BI94" s="34">
        <v>1.87</v>
      </c>
      <c r="BJ94" s="34">
        <v>0.92</v>
      </c>
      <c r="BK94" s="25">
        <f t="shared" si="56"/>
        <v>2.7204</v>
      </c>
      <c r="BL94" s="35">
        <v>1</v>
      </c>
      <c r="BM94" s="34">
        <v>0</v>
      </c>
      <c r="BN94" s="36">
        <v>0</v>
      </c>
      <c r="BO94" s="29">
        <f t="shared" si="57"/>
        <v>1</v>
      </c>
      <c r="BP94" s="35">
        <v>1.25</v>
      </c>
      <c r="BQ94" s="31">
        <v>0.5</v>
      </c>
      <c r="BR94" s="37">
        <f t="shared" si="58"/>
        <v>25578.9656595</v>
      </c>
      <c r="BS94" s="39"/>
    </row>
    <row r="95" customHeight="1" spans="1:71">
      <c r="A95" s="41" t="s">
        <v>42</v>
      </c>
      <c r="B95" s="42"/>
      <c r="C95" s="42"/>
      <c r="D95" s="42"/>
      <c r="E95" s="42"/>
      <c r="F95" s="42"/>
      <c r="G95" s="42"/>
      <c r="H95" s="43">
        <f>SUM(P73:P94)</f>
        <v>509713.32547239</v>
      </c>
      <c r="I95" s="44"/>
      <c r="J95" s="44"/>
      <c r="K95" s="44"/>
      <c r="L95" s="44"/>
      <c r="M95" s="44"/>
      <c r="N95" s="44"/>
      <c r="O95" s="44"/>
      <c r="P95" s="45"/>
      <c r="Q95" s="46"/>
      <c r="S95" s="41" t="s">
        <v>43</v>
      </c>
      <c r="T95" s="42"/>
      <c r="U95" s="42"/>
      <c r="V95" s="42"/>
      <c r="W95" s="42"/>
      <c r="X95" s="42"/>
      <c r="Y95" s="42"/>
      <c r="Z95" s="43">
        <f>SUM(AH73:AH94)</f>
        <v>509713.32547239</v>
      </c>
      <c r="AA95" s="44"/>
      <c r="AB95" s="44"/>
      <c r="AC95" s="44"/>
      <c r="AD95" s="44"/>
      <c r="AE95" s="44"/>
      <c r="AF95" s="44"/>
      <c r="AG95" s="44"/>
      <c r="AH95" s="45"/>
      <c r="AI95" s="46"/>
      <c r="AK95" s="41" t="s">
        <v>44</v>
      </c>
      <c r="AL95" s="42"/>
      <c r="AM95" s="42"/>
      <c r="AN95" s="42"/>
      <c r="AO95" s="42"/>
      <c r="AP95" s="42"/>
      <c r="AQ95" s="42"/>
      <c r="AR95" s="43">
        <f>SUM(AZ73:AZ94)</f>
        <v>638024.04172089</v>
      </c>
      <c r="AS95" s="44"/>
      <c r="AT95" s="44"/>
      <c r="AU95" s="44"/>
      <c r="AV95" s="44"/>
      <c r="AW95" s="44"/>
      <c r="AX95" s="44"/>
      <c r="AY95" s="44"/>
      <c r="AZ95" s="45"/>
      <c r="BA95" s="46"/>
      <c r="BC95" s="41" t="s">
        <v>45</v>
      </c>
      <c r="BD95" s="42"/>
      <c r="BE95" s="42"/>
      <c r="BF95" s="42"/>
      <c r="BG95" s="42"/>
      <c r="BH95" s="42"/>
      <c r="BI95" s="42"/>
      <c r="BJ95" s="43">
        <f>SUM(BR73:BR94)</f>
        <v>1158437.23895971</v>
      </c>
      <c r="BK95" s="44"/>
      <c r="BL95" s="44"/>
      <c r="BM95" s="44"/>
      <c r="BN95" s="44"/>
      <c r="BO95" s="44"/>
      <c r="BP95" s="44"/>
      <c r="BQ95" s="44"/>
      <c r="BR95" s="45"/>
      <c r="BS95" s="46"/>
    </row>
    <row r="96" customHeight="1" spans="1:71">
      <c r="A96" s="47"/>
      <c r="B96" s="47"/>
      <c r="C96" s="47"/>
      <c r="D96" s="47"/>
      <c r="E96" s="47"/>
      <c r="F96" s="47"/>
      <c r="G96" s="47"/>
      <c r="H96" s="48"/>
      <c r="I96" s="49"/>
      <c r="J96" s="49"/>
      <c r="K96" s="49"/>
      <c r="L96" s="49"/>
      <c r="M96" s="49"/>
      <c r="N96" s="49"/>
      <c r="O96" s="49"/>
      <c r="P96" s="49"/>
      <c r="Q96" s="46"/>
      <c r="S96" s="47"/>
      <c r="T96" s="47"/>
      <c r="U96" s="47"/>
      <c r="V96" s="47"/>
      <c r="W96" s="47"/>
      <c r="X96" s="47"/>
      <c r="Y96" s="47"/>
      <c r="Z96" s="48"/>
      <c r="AA96" s="49"/>
      <c r="AB96" s="49"/>
      <c r="AC96" s="49"/>
      <c r="AD96" s="49"/>
      <c r="AE96" s="49"/>
      <c r="AF96" s="49"/>
      <c r="AG96" s="49"/>
      <c r="AH96" s="49"/>
      <c r="AI96" s="46"/>
      <c r="AK96" s="47"/>
      <c r="AL96" s="47"/>
      <c r="AM96" s="47"/>
      <c r="AN96" s="47"/>
      <c r="AO96" s="47"/>
      <c r="AP96" s="47"/>
      <c r="AQ96" s="47"/>
      <c r="AR96" s="48"/>
      <c r="AS96" s="49"/>
      <c r="AT96" s="49"/>
      <c r="AU96" s="49"/>
      <c r="AV96" s="49"/>
      <c r="AW96" s="49"/>
      <c r="AX96" s="49"/>
      <c r="AY96" s="49"/>
      <c r="AZ96" s="49"/>
      <c r="BA96" s="46"/>
      <c r="BC96" s="47"/>
      <c r="BD96" s="47"/>
      <c r="BE96" s="47"/>
      <c r="BF96" s="47"/>
      <c r="BG96" s="47"/>
      <c r="BH96" s="47"/>
      <c r="BI96" s="47"/>
      <c r="BJ96" s="48"/>
      <c r="BK96" s="49"/>
      <c r="BL96" s="49"/>
      <c r="BM96" s="49"/>
      <c r="BN96" s="49"/>
      <c r="BO96" s="49"/>
      <c r="BP96" s="49"/>
      <c r="BQ96" s="49"/>
      <c r="BR96" s="49"/>
      <c r="BS96" s="46"/>
    </row>
    <row r="97" customHeight="1" spans="1:71">
      <c r="A97" s="47"/>
      <c r="B97" s="47"/>
      <c r="C97" s="47"/>
      <c r="D97" s="47"/>
      <c r="E97" s="47"/>
      <c r="F97" s="47"/>
      <c r="G97" s="47"/>
      <c r="H97" s="50"/>
      <c r="I97" s="51"/>
      <c r="J97" s="51"/>
      <c r="K97" s="51"/>
      <c r="L97" s="51"/>
      <c r="M97" s="51"/>
      <c r="N97" s="51"/>
      <c r="O97" s="51"/>
      <c r="P97" s="51"/>
      <c r="Q97" s="52"/>
      <c r="S97" s="47"/>
      <c r="T97" s="47"/>
      <c r="U97" s="47"/>
      <c r="V97" s="47"/>
      <c r="W97" s="47"/>
      <c r="X97" s="47"/>
      <c r="Y97" s="47"/>
      <c r="Z97" s="50"/>
      <c r="AA97" s="51"/>
      <c r="AB97" s="51"/>
      <c r="AC97" s="51"/>
      <c r="AD97" s="51"/>
      <c r="AE97" s="51"/>
      <c r="AF97" s="51"/>
      <c r="AG97" s="51"/>
      <c r="AH97" s="51"/>
      <c r="AI97" s="52"/>
      <c r="AK97" s="47"/>
      <c r="AL97" s="47"/>
      <c r="AM97" s="47"/>
      <c r="AN97" s="47"/>
      <c r="AO97" s="47"/>
      <c r="AP97" s="47"/>
      <c r="AQ97" s="47"/>
      <c r="AR97" s="50"/>
      <c r="AS97" s="51"/>
      <c r="AT97" s="51"/>
      <c r="AU97" s="51"/>
      <c r="AV97" s="51"/>
      <c r="AW97" s="51"/>
      <c r="AX97" s="51"/>
      <c r="AY97" s="51"/>
      <c r="AZ97" s="51"/>
      <c r="BA97" s="52"/>
      <c r="BC97" s="47"/>
      <c r="BD97" s="47"/>
      <c r="BE97" s="47"/>
      <c r="BF97" s="47"/>
      <c r="BG97" s="47"/>
      <c r="BH97" s="47"/>
      <c r="BI97" s="47"/>
      <c r="BJ97" s="50"/>
      <c r="BK97" s="51"/>
      <c r="BL97" s="51"/>
      <c r="BM97" s="51"/>
      <c r="BN97" s="51"/>
      <c r="BO97" s="51"/>
      <c r="BP97" s="51"/>
      <c r="BQ97" s="51"/>
      <c r="BR97" s="51"/>
      <c r="BS97" s="52"/>
    </row>
    <row r="100" customHeight="1" spans="1:71">
      <c r="S100" s="2" t="s">
        <v>11</v>
      </c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4"/>
      <c r="AI100" s="5"/>
      <c r="AK100" s="2" t="s">
        <v>11</v>
      </c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4"/>
      <c r="BA100" s="5"/>
      <c r="BC100" s="2" t="s">
        <v>11</v>
      </c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4"/>
      <c r="BS100" s="5"/>
    </row>
    <row r="101" customHeight="1" spans="1:71">
      <c r="S101" s="6" t="s">
        <v>12</v>
      </c>
      <c r="T101" s="7"/>
      <c r="U101" s="7"/>
      <c r="V101" s="7"/>
      <c r="W101" s="8"/>
      <c r="X101" s="9" t="s">
        <v>13</v>
      </c>
      <c r="Y101" s="10"/>
      <c r="Z101" s="10"/>
      <c r="AA101" s="11"/>
      <c r="AB101" s="12" t="s">
        <v>14</v>
      </c>
      <c r="AC101" s="13"/>
      <c r="AD101" s="14"/>
      <c r="AE101" s="15"/>
      <c r="AF101" s="16" t="s">
        <v>15</v>
      </c>
      <c r="AG101" s="17"/>
      <c r="AH101" s="18" t="s">
        <v>16</v>
      </c>
      <c r="AI101" s="19" t="s">
        <v>17</v>
      </c>
      <c r="AK101" s="6" t="s">
        <v>12</v>
      </c>
      <c r="AL101" s="7"/>
      <c r="AM101" s="7"/>
      <c r="AN101" s="7"/>
      <c r="AO101" s="8"/>
      <c r="AP101" s="9" t="s">
        <v>13</v>
      </c>
      <c r="AQ101" s="10"/>
      <c r="AR101" s="10"/>
      <c r="AS101" s="11"/>
      <c r="AT101" s="12" t="s">
        <v>14</v>
      </c>
      <c r="AU101" s="13"/>
      <c r="AV101" s="14"/>
      <c r="AW101" s="15"/>
      <c r="AX101" s="16" t="s">
        <v>15</v>
      </c>
      <c r="AY101" s="17"/>
      <c r="AZ101" s="18" t="s">
        <v>16</v>
      </c>
      <c r="BA101" s="19" t="s">
        <v>17</v>
      </c>
      <c r="BC101" s="6" t="s">
        <v>12</v>
      </c>
      <c r="BD101" s="7"/>
      <c r="BE101" s="7"/>
      <c r="BF101" s="7"/>
      <c r="BG101" s="8"/>
      <c r="BH101" s="9" t="s">
        <v>13</v>
      </c>
      <c r="BI101" s="10"/>
      <c r="BJ101" s="10"/>
      <c r="BK101" s="11"/>
      <c r="BL101" s="12" t="s">
        <v>14</v>
      </c>
      <c r="BM101" s="13"/>
      <c r="BN101" s="14"/>
      <c r="BO101" s="15"/>
      <c r="BP101" s="16" t="s">
        <v>15</v>
      </c>
      <c r="BQ101" s="17"/>
      <c r="BR101" s="18" t="s">
        <v>16</v>
      </c>
      <c r="BS101" s="19" t="s">
        <v>17</v>
      </c>
    </row>
    <row r="102" customHeight="1" spans="1:71">
      <c r="S102" s="20" t="s">
        <v>18</v>
      </c>
      <c r="T102" s="21" t="s">
        <v>19</v>
      </c>
      <c r="U102" s="21" t="s">
        <v>20</v>
      </c>
      <c r="V102" s="21" t="s">
        <v>21</v>
      </c>
      <c r="W102" s="22" t="s">
        <v>12</v>
      </c>
      <c r="X102" s="23" t="s">
        <v>22</v>
      </c>
      <c r="Y102" s="24" t="s">
        <v>23</v>
      </c>
      <c r="Z102" s="24" t="s">
        <v>24</v>
      </c>
      <c r="AA102" s="25" t="s">
        <v>25</v>
      </c>
      <c r="AB102" s="26" t="s">
        <v>26</v>
      </c>
      <c r="AC102" s="27" t="s">
        <v>27</v>
      </c>
      <c r="AD102" s="28" t="s">
        <v>28</v>
      </c>
      <c r="AE102" s="29" t="s">
        <v>29</v>
      </c>
      <c r="AF102" s="30" t="s">
        <v>30</v>
      </c>
      <c r="AG102" s="31" t="s">
        <v>31</v>
      </c>
      <c r="AH102" s="18"/>
      <c r="AI102" s="19"/>
      <c r="AK102" s="20" t="s">
        <v>18</v>
      </c>
      <c r="AL102" s="21" t="s">
        <v>19</v>
      </c>
      <c r="AM102" s="21" t="s">
        <v>20</v>
      </c>
      <c r="AN102" s="21" t="s">
        <v>21</v>
      </c>
      <c r="AO102" s="22" t="s">
        <v>12</v>
      </c>
      <c r="AP102" s="23" t="s">
        <v>22</v>
      </c>
      <c r="AQ102" s="24" t="s">
        <v>23</v>
      </c>
      <c r="AR102" s="24" t="s">
        <v>24</v>
      </c>
      <c r="AS102" s="25" t="s">
        <v>25</v>
      </c>
      <c r="AT102" s="26" t="s">
        <v>26</v>
      </c>
      <c r="AU102" s="27" t="s">
        <v>27</v>
      </c>
      <c r="AV102" s="28" t="s">
        <v>28</v>
      </c>
      <c r="AW102" s="29" t="s">
        <v>29</v>
      </c>
      <c r="AX102" s="30" t="s">
        <v>30</v>
      </c>
      <c r="AY102" s="31" t="s">
        <v>31</v>
      </c>
      <c r="AZ102" s="18"/>
      <c r="BA102" s="19"/>
      <c r="BC102" s="20" t="s">
        <v>18</v>
      </c>
      <c r="BD102" s="21" t="s">
        <v>19</v>
      </c>
      <c r="BE102" s="21" t="s">
        <v>20</v>
      </c>
      <c r="BF102" s="21" t="s">
        <v>21</v>
      </c>
      <c r="BG102" s="22" t="s">
        <v>12</v>
      </c>
      <c r="BH102" s="23" t="s">
        <v>22</v>
      </c>
      <c r="BI102" s="24" t="s">
        <v>23</v>
      </c>
      <c r="BJ102" s="24" t="s">
        <v>24</v>
      </c>
      <c r="BK102" s="25" t="s">
        <v>25</v>
      </c>
      <c r="BL102" s="26" t="s">
        <v>26</v>
      </c>
      <c r="BM102" s="27" t="s">
        <v>27</v>
      </c>
      <c r="BN102" s="28" t="s">
        <v>28</v>
      </c>
      <c r="BO102" s="29" t="s">
        <v>29</v>
      </c>
      <c r="BP102" s="30" t="s">
        <v>30</v>
      </c>
      <c r="BQ102" s="31" t="s">
        <v>31</v>
      </c>
      <c r="BR102" s="18"/>
      <c r="BS102" s="19"/>
    </row>
    <row r="103" customHeight="1" spans="1:71">
      <c r="A103" s="2" t="s">
        <v>11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/>
      <c r="Q103" s="5"/>
      <c r="S103" s="32">
        <v>4509</v>
      </c>
      <c r="T103" s="33">
        <v>4.18</v>
      </c>
      <c r="U103" s="34">
        <v>1</v>
      </c>
      <c r="V103" s="34">
        <v>1828</v>
      </c>
      <c r="W103" s="22">
        <f t="shared" ref="W103:W122" si="67">S103*T103*U103+V103</f>
        <v>20675.62</v>
      </c>
      <c r="X103" s="35">
        <v>3.07</v>
      </c>
      <c r="Y103" s="34">
        <v>2.22</v>
      </c>
      <c r="Z103" s="34">
        <v>0.98</v>
      </c>
      <c r="AA103" s="25">
        <f t="shared" ref="AA103:AA122" si="68">Y103*Z103+1</f>
        <v>3.1756</v>
      </c>
      <c r="AB103" s="35">
        <v>1</v>
      </c>
      <c r="AC103" s="34">
        <v>0</v>
      </c>
      <c r="AD103" s="36">
        <v>0</v>
      </c>
      <c r="AE103" s="29">
        <f t="shared" ref="AE103:AE122" si="69">1+2.78*AC103/(AC103+1400)+AD103</f>
        <v>1</v>
      </c>
      <c r="AF103" s="35">
        <v>1.325</v>
      </c>
      <c r="AG103" s="31">
        <v>0.5</v>
      </c>
      <c r="AH103" s="37">
        <f t="shared" ref="AH103:AH122" si="70">W103*X103*AA103*AB103*(AE103)*AF103*AG103</f>
        <v>133539.145518289</v>
      </c>
      <c r="AI103" s="38"/>
      <c r="AK103" s="32">
        <v>4509</v>
      </c>
      <c r="AL103" s="33">
        <v>4.18</v>
      </c>
      <c r="AM103" s="34">
        <v>1</v>
      </c>
      <c r="AN103" s="34">
        <v>1828</v>
      </c>
      <c r="AO103" s="22">
        <f t="shared" ref="AO103:AO122" si="71">AK103*AL103*AM103+AN103</f>
        <v>20675.62</v>
      </c>
      <c r="AP103" s="35">
        <v>3.57</v>
      </c>
      <c r="AQ103" s="34">
        <v>2.22</v>
      </c>
      <c r="AR103" s="34">
        <v>0.98</v>
      </c>
      <c r="AS103" s="25">
        <f t="shared" ref="AS103:AS122" si="72">AQ103*AR103+1</f>
        <v>3.1756</v>
      </c>
      <c r="AT103" s="35">
        <v>1</v>
      </c>
      <c r="AU103" s="34">
        <v>0</v>
      </c>
      <c r="AV103" s="36">
        <v>0</v>
      </c>
      <c r="AW103" s="29">
        <f t="shared" ref="AW103:AW122" si="73">1+2.78*AU103/(AU103+1400)+AV103</f>
        <v>1</v>
      </c>
      <c r="AX103" s="35">
        <v>1.325</v>
      </c>
      <c r="AY103" s="31">
        <v>0.5</v>
      </c>
      <c r="AZ103" s="37">
        <f t="shared" ref="AZ103:AZ122" si="74">AO103*AP103*AS103*AT103*(AW103)*AX103*AY103</f>
        <v>155288.192019639</v>
      </c>
      <c r="BA103" s="38"/>
      <c r="BC103" s="32">
        <v>4509</v>
      </c>
      <c r="BD103" s="33">
        <v>4.18</v>
      </c>
      <c r="BE103" s="34">
        <v>1</v>
      </c>
      <c r="BF103" s="34">
        <v>1828</v>
      </c>
      <c r="BG103" s="22">
        <f t="shared" ref="BG103:BG122" si="75">BC103*BD103*BE103+BF103</f>
        <v>20675.62</v>
      </c>
      <c r="BH103" s="35">
        <v>3.57</v>
      </c>
      <c r="BI103" s="34">
        <v>2.22</v>
      </c>
      <c r="BJ103" s="34">
        <v>0.98</v>
      </c>
      <c r="BK103" s="25">
        <f t="shared" ref="BK103:BK122" si="76">BI103*BJ103+1</f>
        <v>3.1756</v>
      </c>
      <c r="BL103" s="35">
        <v>1</v>
      </c>
      <c r="BM103" s="34">
        <v>0</v>
      </c>
      <c r="BN103" s="36">
        <v>0</v>
      </c>
      <c r="BO103" s="29">
        <f t="shared" ref="BO103:BO122" si="77">1+2.78*BM103/(BM103+1400)+BN103</f>
        <v>1</v>
      </c>
      <c r="BP103" s="35">
        <v>1.325</v>
      </c>
      <c r="BQ103" s="31">
        <v>0.5882</v>
      </c>
      <c r="BR103" s="37">
        <f t="shared" ref="BR103:BR122" si="78">BG103*BH103*BK103*BL103*(BO103)*BP103*BQ103</f>
        <v>182681.029091903</v>
      </c>
      <c r="BS103" s="38"/>
    </row>
    <row r="104" customHeight="1" spans="1:71">
      <c r="A104" s="6" t="s">
        <v>12</v>
      </c>
      <c r="B104" s="7"/>
      <c r="C104" s="7"/>
      <c r="D104" s="7"/>
      <c r="E104" s="8"/>
      <c r="F104" s="9" t="s">
        <v>13</v>
      </c>
      <c r="G104" s="10"/>
      <c r="H104" s="10"/>
      <c r="I104" s="11"/>
      <c r="J104" s="12" t="s">
        <v>14</v>
      </c>
      <c r="K104" s="13"/>
      <c r="L104" s="14"/>
      <c r="M104" s="15"/>
      <c r="N104" s="16" t="s">
        <v>15</v>
      </c>
      <c r="O104" s="17"/>
      <c r="P104" s="18" t="s">
        <v>16</v>
      </c>
      <c r="Q104" s="19" t="s">
        <v>17</v>
      </c>
      <c r="S104" s="32">
        <v>4509</v>
      </c>
      <c r="T104" s="33">
        <v>7.32</v>
      </c>
      <c r="U104" s="34">
        <v>1</v>
      </c>
      <c r="V104" s="34">
        <v>1828</v>
      </c>
      <c r="W104" s="22">
        <f t="shared" si="67"/>
        <v>34833.88</v>
      </c>
      <c r="X104" s="35">
        <v>3.07</v>
      </c>
      <c r="Y104" s="34">
        <v>2.22</v>
      </c>
      <c r="Z104" s="34">
        <v>0.98</v>
      </c>
      <c r="AA104" s="25">
        <f t="shared" si="68"/>
        <v>3.1756</v>
      </c>
      <c r="AB104" s="35">
        <v>1</v>
      </c>
      <c r="AC104" s="34">
        <v>0</v>
      </c>
      <c r="AD104" s="36">
        <v>0</v>
      </c>
      <c r="AE104" s="29">
        <f t="shared" si="69"/>
        <v>1</v>
      </c>
      <c r="AF104" s="35">
        <v>1.325</v>
      </c>
      <c r="AG104" s="31">
        <v>0.5</v>
      </c>
      <c r="AH104" s="37">
        <f t="shared" si="70"/>
        <v>224984.139304486</v>
      </c>
      <c r="AI104" s="39"/>
      <c r="AK104" s="32">
        <v>4509</v>
      </c>
      <c r="AL104" s="33">
        <v>7.32</v>
      </c>
      <c r="AM104" s="34">
        <v>1</v>
      </c>
      <c r="AN104" s="34">
        <v>1828</v>
      </c>
      <c r="AO104" s="22">
        <f t="shared" si="71"/>
        <v>34833.88</v>
      </c>
      <c r="AP104" s="35">
        <v>3.57</v>
      </c>
      <c r="AQ104" s="34">
        <v>2.22</v>
      </c>
      <c r="AR104" s="34">
        <v>0.98</v>
      </c>
      <c r="AS104" s="25">
        <f t="shared" si="72"/>
        <v>3.1756</v>
      </c>
      <c r="AT104" s="35">
        <v>1</v>
      </c>
      <c r="AU104" s="34">
        <v>0</v>
      </c>
      <c r="AV104" s="36">
        <v>0</v>
      </c>
      <c r="AW104" s="29">
        <f t="shared" si="73"/>
        <v>1</v>
      </c>
      <c r="AX104" s="35">
        <v>1.325</v>
      </c>
      <c r="AY104" s="31">
        <v>0.5</v>
      </c>
      <c r="AZ104" s="37">
        <f t="shared" si="74"/>
        <v>261626.507269386</v>
      </c>
      <c r="BA104" s="39"/>
      <c r="BC104" s="32">
        <v>4509</v>
      </c>
      <c r="BD104" s="33">
        <v>7.32</v>
      </c>
      <c r="BE104" s="34">
        <v>1</v>
      </c>
      <c r="BF104" s="34">
        <v>1828</v>
      </c>
      <c r="BG104" s="22">
        <f t="shared" si="75"/>
        <v>34833.88</v>
      </c>
      <c r="BH104" s="35">
        <v>3.57</v>
      </c>
      <c r="BI104" s="34">
        <v>2.22</v>
      </c>
      <c r="BJ104" s="34">
        <v>0.98</v>
      </c>
      <c r="BK104" s="25">
        <f t="shared" si="76"/>
        <v>3.1756</v>
      </c>
      <c r="BL104" s="35">
        <v>1</v>
      </c>
      <c r="BM104" s="34">
        <v>0</v>
      </c>
      <c r="BN104" s="36">
        <v>0</v>
      </c>
      <c r="BO104" s="29">
        <f t="shared" si="77"/>
        <v>1</v>
      </c>
      <c r="BP104" s="35">
        <v>1.325</v>
      </c>
      <c r="BQ104" s="31">
        <v>0.5882</v>
      </c>
      <c r="BR104" s="37">
        <f t="shared" si="78"/>
        <v>307777.423151706</v>
      </c>
      <c r="BS104" s="39"/>
    </row>
    <row r="105" customHeight="1" spans="1:71">
      <c r="A105" s="20" t="s">
        <v>18</v>
      </c>
      <c r="B105" s="21" t="s">
        <v>19</v>
      </c>
      <c r="C105" s="21" t="s">
        <v>20</v>
      </c>
      <c r="D105" s="21" t="s">
        <v>21</v>
      </c>
      <c r="E105" s="22" t="s">
        <v>12</v>
      </c>
      <c r="F105" s="23" t="s">
        <v>22</v>
      </c>
      <c r="G105" s="24" t="s">
        <v>23</v>
      </c>
      <c r="H105" s="24" t="s">
        <v>24</v>
      </c>
      <c r="I105" s="25" t="s">
        <v>25</v>
      </c>
      <c r="J105" s="26" t="s">
        <v>26</v>
      </c>
      <c r="K105" s="27" t="s">
        <v>27</v>
      </c>
      <c r="L105" s="28" t="s">
        <v>28</v>
      </c>
      <c r="M105" s="29" t="s">
        <v>29</v>
      </c>
      <c r="N105" s="30" t="s">
        <v>30</v>
      </c>
      <c r="O105" s="31" t="s">
        <v>31</v>
      </c>
      <c r="P105" s="18"/>
      <c r="Q105" s="19"/>
      <c r="S105" s="32">
        <v>4509</v>
      </c>
      <c r="T105" s="33">
        <v>7.25</v>
      </c>
      <c r="U105" s="34">
        <v>1</v>
      </c>
      <c r="V105" s="34">
        <v>1828</v>
      </c>
      <c r="W105" s="22">
        <f t="shared" si="67"/>
        <v>34518.25</v>
      </c>
      <c r="X105" s="35">
        <v>3.07</v>
      </c>
      <c r="Y105" s="34">
        <v>2.22</v>
      </c>
      <c r="Z105" s="34">
        <v>0.98</v>
      </c>
      <c r="AA105" s="25">
        <f t="shared" si="68"/>
        <v>3.1756</v>
      </c>
      <c r="AB105" s="35">
        <v>1</v>
      </c>
      <c r="AC105" s="34">
        <v>0</v>
      </c>
      <c r="AD105" s="36">
        <v>0</v>
      </c>
      <c r="AE105" s="29">
        <f t="shared" si="69"/>
        <v>1</v>
      </c>
      <c r="AF105" s="35">
        <v>1.325</v>
      </c>
      <c r="AG105" s="31">
        <v>0.5</v>
      </c>
      <c r="AH105" s="37">
        <f t="shared" si="70"/>
        <v>222945.556640463</v>
      </c>
      <c r="AI105" s="39"/>
      <c r="AK105" s="32">
        <v>4509</v>
      </c>
      <c r="AL105" s="33">
        <v>7.25</v>
      </c>
      <c r="AM105" s="34">
        <v>1</v>
      </c>
      <c r="AN105" s="34">
        <v>1828</v>
      </c>
      <c r="AO105" s="22">
        <f t="shared" si="71"/>
        <v>34518.25</v>
      </c>
      <c r="AP105" s="35">
        <v>3.57</v>
      </c>
      <c r="AQ105" s="34">
        <v>2.22</v>
      </c>
      <c r="AR105" s="34">
        <v>0.98</v>
      </c>
      <c r="AS105" s="25">
        <f t="shared" si="72"/>
        <v>3.1756</v>
      </c>
      <c r="AT105" s="35">
        <v>1</v>
      </c>
      <c r="AU105" s="34">
        <v>0</v>
      </c>
      <c r="AV105" s="36">
        <v>0</v>
      </c>
      <c r="AW105" s="29">
        <f t="shared" si="73"/>
        <v>1</v>
      </c>
      <c r="AX105" s="35">
        <v>1.325</v>
      </c>
      <c r="AY105" s="31">
        <v>0.5</v>
      </c>
      <c r="AZ105" s="37">
        <f t="shared" si="74"/>
        <v>259255.907884837</v>
      </c>
      <c r="BA105" s="39"/>
      <c r="BC105" s="32">
        <v>4509</v>
      </c>
      <c r="BD105" s="33">
        <v>7.25</v>
      </c>
      <c r="BE105" s="34">
        <v>1</v>
      </c>
      <c r="BF105" s="34">
        <v>1828</v>
      </c>
      <c r="BG105" s="22">
        <f t="shared" si="75"/>
        <v>34518.25</v>
      </c>
      <c r="BH105" s="35">
        <v>3.57</v>
      </c>
      <c r="BI105" s="34">
        <v>2.22</v>
      </c>
      <c r="BJ105" s="34">
        <v>0.98</v>
      </c>
      <c r="BK105" s="25">
        <f t="shared" si="76"/>
        <v>3.1756</v>
      </c>
      <c r="BL105" s="35">
        <v>1</v>
      </c>
      <c r="BM105" s="34">
        <v>0</v>
      </c>
      <c r="BN105" s="36">
        <v>0</v>
      </c>
      <c r="BO105" s="29">
        <f t="shared" si="77"/>
        <v>1</v>
      </c>
      <c r="BP105" s="35">
        <v>1.325</v>
      </c>
      <c r="BQ105" s="31">
        <v>0.5882</v>
      </c>
      <c r="BR105" s="37">
        <f t="shared" si="78"/>
        <v>304988.650035723</v>
      </c>
      <c r="BS105" s="39"/>
    </row>
    <row r="106" customHeight="1" spans="1:71">
      <c r="A106" s="32">
        <v>4509</v>
      </c>
      <c r="B106" s="33">
        <v>4.18</v>
      </c>
      <c r="C106" s="34">
        <v>1</v>
      </c>
      <c r="D106" s="34">
        <v>0</v>
      </c>
      <c r="E106" s="22">
        <f t="shared" ref="E106:E114" si="79">A106*B106*C106+D106</f>
        <v>18847.62</v>
      </c>
      <c r="F106" s="35">
        <v>3.07</v>
      </c>
      <c r="G106" s="34">
        <v>2.22</v>
      </c>
      <c r="H106" s="34">
        <v>0.98</v>
      </c>
      <c r="I106" s="25">
        <f t="shared" ref="I106:I114" si="80">G106*H106+1</f>
        <v>3.1756</v>
      </c>
      <c r="J106" s="35">
        <v>1</v>
      </c>
      <c r="K106" s="34">
        <v>0</v>
      </c>
      <c r="L106" s="36">
        <v>0</v>
      </c>
      <c r="M106" s="29">
        <f t="shared" ref="M106:M114" si="81">1+2.78*K106/(K106+1400)+L106</f>
        <v>1</v>
      </c>
      <c r="N106" s="35">
        <v>1.325</v>
      </c>
      <c r="O106" s="31">
        <v>0.5</v>
      </c>
      <c r="P106" s="37">
        <f t="shared" ref="P106:P114" si="82">E106*F106*I106*J106*(M106)*N106*O106</f>
        <v>121732.507651689</v>
      </c>
      <c r="Q106" s="38"/>
      <c r="S106" s="32">
        <v>4509</v>
      </c>
      <c r="T106" s="33">
        <v>4.18</v>
      </c>
      <c r="U106" s="34">
        <v>1</v>
      </c>
      <c r="V106" s="34">
        <v>1828</v>
      </c>
      <c r="W106" s="22">
        <f t="shared" si="67"/>
        <v>20675.62</v>
      </c>
      <c r="X106" s="35">
        <v>3.07</v>
      </c>
      <c r="Y106" s="34">
        <v>2.22</v>
      </c>
      <c r="Z106" s="34">
        <v>0.98</v>
      </c>
      <c r="AA106" s="25">
        <f t="shared" si="68"/>
        <v>3.1756</v>
      </c>
      <c r="AB106" s="35">
        <v>1</v>
      </c>
      <c r="AC106" s="34">
        <v>0</v>
      </c>
      <c r="AD106" s="36">
        <v>0</v>
      </c>
      <c r="AE106" s="29">
        <f t="shared" si="69"/>
        <v>1</v>
      </c>
      <c r="AF106" s="35">
        <v>1.325</v>
      </c>
      <c r="AG106" s="31">
        <v>0.5</v>
      </c>
      <c r="AH106" s="37">
        <f t="shared" si="70"/>
        <v>133539.145518289</v>
      </c>
      <c r="AI106" s="39"/>
      <c r="AK106" s="32">
        <v>4509</v>
      </c>
      <c r="AL106" s="33">
        <v>4.18</v>
      </c>
      <c r="AM106" s="34">
        <v>1</v>
      </c>
      <c r="AN106" s="34">
        <v>1828</v>
      </c>
      <c r="AO106" s="22">
        <f t="shared" si="71"/>
        <v>20675.62</v>
      </c>
      <c r="AP106" s="35">
        <v>3.57</v>
      </c>
      <c r="AQ106" s="34">
        <v>2.22</v>
      </c>
      <c r="AR106" s="34">
        <v>0.98</v>
      </c>
      <c r="AS106" s="25">
        <f t="shared" si="72"/>
        <v>3.1756</v>
      </c>
      <c r="AT106" s="35">
        <v>1</v>
      </c>
      <c r="AU106" s="34">
        <v>0</v>
      </c>
      <c r="AV106" s="36">
        <v>0</v>
      </c>
      <c r="AW106" s="29">
        <f t="shared" si="73"/>
        <v>1</v>
      </c>
      <c r="AX106" s="35">
        <v>1.325</v>
      </c>
      <c r="AY106" s="31">
        <v>0.5</v>
      </c>
      <c r="AZ106" s="37">
        <f t="shared" si="74"/>
        <v>155288.192019639</v>
      </c>
      <c r="BA106" s="39"/>
      <c r="BC106" s="32">
        <v>4509</v>
      </c>
      <c r="BD106" s="33">
        <v>4.18</v>
      </c>
      <c r="BE106" s="34">
        <v>1</v>
      </c>
      <c r="BF106" s="34">
        <v>1828</v>
      </c>
      <c r="BG106" s="22">
        <f t="shared" si="75"/>
        <v>20675.62</v>
      </c>
      <c r="BH106" s="35">
        <v>3.57</v>
      </c>
      <c r="BI106" s="34">
        <v>2.22</v>
      </c>
      <c r="BJ106" s="34">
        <v>0.98</v>
      </c>
      <c r="BK106" s="25">
        <f t="shared" si="76"/>
        <v>3.1756</v>
      </c>
      <c r="BL106" s="35">
        <v>1</v>
      </c>
      <c r="BM106" s="34">
        <v>0</v>
      </c>
      <c r="BN106" s="36">
        <v>0</v>
      </c>
      <c r="BO106" s="29">
        <f t="shared" si="77"/>
        <v>1</v>
      </c>
      <c r="BP106" s="35">
        <v>1.325</v>
      </c>
      <c r="BQ106" s="31">
        <v>0.5882</v>
      </c>
      <c r="BR106" s="37">
        <f t="shared" si="78"/>
        <v>182681.029091903</v>
      </c>
      <c r="BS106" s="39"/>
    </row>
    <row r="107" customHeight="1" spans="1:71">
      <c r="A107" s="32">
        <v>4509</v>
      </c>
      <c r="B107" s="33">
        <v>7.32</v>
      </c>
      <c r="C107" s="34">
        <v>1</v>
      </c>
      <c r="D107" s="34">
        <v>0</v>
      </c>
      <c r="E107" s="22">
        <f t="shared" si="79"/>
        <v>33005.88</v>
      </c>
      <c r="F107" s="35">
        <v>3.07</v>
      </c>
      <c r="G107" s="34">
        <v>2.22</v>
      </c>
      <c r="H107" s="34">
        <v>0.98</v>
      </c>
      <c r="I107" s="25">
        <f t="shared" si="80"/>
        <v>3.1756</v>
      </c>
      <c r="J107" s="35">
        <v>1</v>
      </c>
      <c r="K107" s="34">
        <v>0</v>
      </c>
      <c r="L107" s="36">
        <v>0</v>
      </c>
      <c r="M107" s="29">
        <f t="shared" si="81"/>
        <v>1</v>
      </c>
      <c r="N107" s="35">
        <v>1.325</v>
      </c>
      <c r="O107" s="31">
        <v>0.5</v>
      </c>
      <c r="P107" s="37">
        <f t="shared" si="82"/>
        <v>213177.501437886</v>
      </c>
      <c r="Q107" s="39"/>
      <c r="S107" s="32">
        <v>4509</v>
      </c>
      <c r="T107" s="33">
        <v>7.32</v>
      </c>
      <c r="U107" s="34">
        <v>1</v>
      </c>
      <c r="V107" s="34">
        <v>1828</v>
      </c>
      <c r="W107" s="22">
        <f t="shared" si="67"/>
        <v>34833.88</v>
      </c>
      <c r="X107" s="35">
        <v>3.07</v>
      </c>
      <c r="Y107" s="34">
        <v>2.22</v>
      </c>
      <c r="Z107" s="34">
        <v>0.98</v>
      </c>
      <c r="AA107" s="25">
        <f t="shared" si="68"/>
        <v>3.1756</v>
      </c>
      <c r="AB107" s="35">
        <v>1</v>
      </c>
      <c r="AC107" s="34">
        <v>0</v>
      </c>
      <c r="AD107" s="36">
        <v>0</v>
      </c>
      <c r="AE107" s="29">
        <f t="shared" si="69"/>
        <v>1</v>
      </c>
      <c r="AF107" s="35">
        <v>1.325</v>
      </c>
      <c r="AG107" s="31">
        <v>0.5</v>
      </c>
      <c r="AH107" s="37">
        <f t="shared" si="70"/>
        <v>224984.139304486</v>
      </c>
      <c r="AI107" s="39"/>
      <c r="AK107" s="32">
        <v>4509</v>
      </c>
      <c r="AL107" s="33">
        <v>7.32</v>
      </c>
      <c r="AM107" s="34">
        <v>1</v>
      </c>
      <c r="AN107" s="34">
        <v>1828</v>
      </c>
      <c r="AO107" s="22">
        <f t="shared" si="71"/>
        <v>34833.88</v>
      </c>
      <c r="AP107" s="35">
        <v>3.57</v>
      </c>
      <c r="AQ107" s="34">
        <v>2.22</v>
      </c>
      <c r="AR107" s="34">
        <v>0.98</v>
      </c>
      <c r="AS107" s="25">
        <f t="shared" si="72"/>
        <v>3.1756</v>
      </c>
      <c r="AT107" s="35">
        <v>1</v>
      </c>
      <c r="AU107" s="34">
        <v>0</v>
      </c>
      <c r="AV107" s="36">
        <v>0</v>
      </c>
      <c r="AW107" s="29">
        <f t="shared" si="73"/>
        <v>1</v>
      </c>
      <c r="AX107" s="35">
        <v>1.325</v>
      </c>
      <c r="AY107" s="31">
        <v>0.5</v>
      </c>
      <c r="AZ107" s="37">
        <f t="shared" si="74"/>
        <v>261626.507269386</v>
      </c>
      <c r="BA107" s="39"/>
      <c r="BC107" s="32">
        <v>4509</v>
      </c>
      <c r="BD107" s="33">
        <v>7.32</v>
      </c>
      <c r="BE107" s="34">
        <v>1</v>
      </c>
      <c r="BF107" s="34">
        <v>1828</v>
      </c>
      <c r="BG107" s="22">
        <f t="shared" si="75"/>
        <v>34833.88</v>
      </c>
      <c r="BH107" s="35">
        <v>3.57</v>
      </c>
      <c r="BI107" s="34">
        <v>2.22</v>
      </c>
      <c r="BJ107" s="34">
        <v>0.98</v>
      </c>
      <c r="BK107" s="25">
        <f t="shared" si="76"/>
        <v>3.1756</v>
      </c>
      <c r="BL107" s="35">
        <v>1</v>
      </c>
      <c r="BM107" s="34">
        <v>0</v>
      </c>
      <c r="BN107" s="36">
        <v>0</v>
      </c>
      <c r="BO107" s="29">
        <f t="shared" si="77"/>
        <v>1</v>
      </c>
      <c r="BP107" s="35">
        <v>1.325</v>
      </c>
      <c r="BQ107" s="31">
        <v>0.5882</v>
      </c>
      <c r="BR107" s="37">
        <f t="shared" si="78"/>
        <v>307777.423151706</v>
      </c>
      <c r="BS107" s="39"/>
    </row>
    <row r="108" customHeight="1" spans="1:71">
      <c r="A108" s="32">
        <v>4509</v>
      </c>
      <c r="B108" s="33">
        <v>7.25</v>
      </c>
      <c r="C108" s="34">
        <v>1</v>
      </c>
      <c r="D108" s="34">
        <v>0</v>
      </c>
      <c r="E108" s="22">
        <f t="shared" si="79"/>
        <v>32690.25</v>
      </c>
      <c r="F108" s="35">
        <v>3.07</v>
      </c>
      <c r="G108" s="34">
        <v>2.22</v>
      </c>
      <c r="H108" s="34">
        <v>0.98</v>
      </c>
      <c r="I108" s="25">
        <f t="shared" si="80"/>
        <v>3.1756</v>
      </c>
      <c r="J108" s="35">
        <v>1</v>
      </c>
      <c r="K108" s="34">
        <v>0</v>
      </c>
      <c r="L108" s="36">
        <v>0</v>
      </c>
      <c r="M108" s="29">
        <f t="shared" si="81"/>
        <v>1</v>
      </c>
      <c r="N108" s="35">
        <v>1.325</v>
      </c>
      <c r="O108" s="31">
        <v>0.5</v>
      </c>
      <c r="P108" s="37">
        <f t="shared" si="82"/>
        <v>211138.918773862</v>
      </c>
      <c r="Q108" s="39"/>
      <c r="S108" s="32">
        <v>4509</v>
      </c>
      <c r="T108" s="33">
        <v>7.25</v>
      </c>
      <c r="U108" s="34">
        <v>1</v>
      </c>
      <c r="V108" s="34">
        <v>1828</v>
      </c>
      <c r="W108" s="22">
        <f t="shared" si="67"/>
        <v>34518.25</v>
      </c>
      <c r="X108" s="35">
        <v>3.07</v>
      </c>
      <c r="Y108" s="34">
        <v>2.22</v>
      </c>
      <c r="Z108" s="34">
        <v>0.98</v>
      </c>
      <c r="AA108" s="25">
        <f t="shared" si="68"/>
        <v>3.1756</v>
      </c>
      <c r="AB108" s="35">
        <v>1</v>
      </c>
      <c r="AC108" s="34">
        <v>0</v>
      </c>
      <c r="AD108" s="36">
        <v>0</v>
      </c>
      <c r="AE108" s="29">
        <f t="shared" si="69"/>
        <v>1</v>
      </c>
      <c r="AF108" s="35">
        <v>1.325</v>
      </c>
      <c r="AG108" s="31">
        <v>0.5</v>
      </c>
      <c r="AH108" s="37">
        <f t="shared" si="70"/>
        <v>222945.556640463</v>
      </c>
      <c r="AI108" s="39"/>
      <c r="AK108" s="32">
        <v>4509</v>
      </c>
      <c r="AL108" s="33">
        <v>7.25</v>
      </c>
      <c r="AM108" s="34">
        <v>1</v>
      </c>
      <c r="AN108" s="34">
        <v>1828</v>
      </c>
      <c r="AO108" s="22">
        <f t="shared" si="71"/>
        <v>34518.25</v>
      </c>
      <c r="AP108" s="35">
        <v>3.57</v>
      </c>
      <c r="AQ108" s="34">
        <v>2.22</v>
      </c>
      <c r="AR108" s="34">
        <v>0.98</v>
      </c>
      <c r="AS108" s="25">
        <f t="shared" si="72"/>
        <v>3.1756</v>
      </c>
      <c r="AT108" s="35">
        <v>1</v>
      </c>
      <c r="AU108" s="34">
        <v>0</v>
      </c>
      <c r="AV108" s="36">
        <v>0</v>
      </c>
      <c r="AW108" s="29">
        <f t="shared" si="73"/>
        <v>1</v>
      </c>
      <c r="AX108" s="35">
        <v>1.325</v>
      </c>
      <c r="AY108" s="31">
        <v>0.5</v>
      </c>
      <c r="AZ108" s="37">
        <f t="shared" si="74"/>
        <v>259255.907884837</v>
      </c>
      <c r="BA108" s="39"/>
      <c r="BC108" s="32">
        <v>4509</v>
      </c>
      <c r="BD108" s="33">
        <v>7.25</v>
      </c>
      <c r="BE108" s="34">
        <v>1</v>
      </c>
      <c r="BF108" s="34">
        <v>1828</v>
      </c>
      <c r="BG108" s="22">
        <f t="shared" si="75"/>
        <v>34518.25</v>
      </c>
      <c r="BH108" s="35">
        <v>3.57</v>
      </c>
      <c r="BI108" s="34">
        <v>2.22</v>
      </c>
      <c r="BJ108" s="34">
        <v>0.98</v>
      </c>
      <c r="BK108" s="25">
        <f t="shared" si="76"/>
        <v>3.1756</v>
      </c>
      <c r="BL108" s="35">
        <v>1</v>
      </c>
      <c r="BM108" s="34">
        <v>0</v>
      </c>
      <c r="BN108" s="36">
        <v>0</v>
      </c>
      <c r="BO108" s="29">
        <f t="shared" si="77"/>
        <v>1</v>
      </c>
      <c r="BP108" s="35">
        <v>1.325</v>
      </c>
      <c r="BQ108" s="31">
        <v>0.5882</v>
      </c>
      <c r="BR108" s="37">
        <f t="shared" si="78"/>
        <v>304988.650035723</v>
      </c>
      <c r="BS108" s="39"/>
    </row>
    <row r="109" customHeight="1" spans="1:71">
      <c r="A109" s="32">
        <v>4509</v>
      </c>
      <c r="B109" s="33">
        <v>4.18</v>
      </c>
      <c r="C109" s="34">
        <v>1</v>
      </c>
      <c r="D109" s="34">
        <v>0</v>
      </c>
      <c r="E109" s="22">
        <f t="shared" si="79"/>
        <v>18847.62</v>
      </c>
      <c r="F109" s="35">
        <v>3.07</v>
      </c>
      <c r="G109" s="34">
        <v>2.22</v>
      </c>
      <c r="H109" s="34">
        <v>0.98</v>
      </c>
      <c r="I109" s="25">
        <f t="shared" si="80"/>
        <v>3.1756</v>
      </c>
      <c r="J109" s="35">
        <v>1</v>
      </c>
      <c r="K109" s="34">
        <v>0</v>
      </c>
      <c r="L109" s="36">
        <v>0</v>
      </c>
      <c r="M109" s="29">
        <f t="shared" si="81"/>
        <v>1</v>
      </c>
      <c r="N109" s="35">
        <v>1.325</v>
      </c>
      <c r="O109" s="31">
        <v>0.5</v>
      </c>
      <c r="P109" s="37">
        <f t="shared" si="82"/>
        <v>121732.507651689</v>
      </c>
      <c r="Q109" s="39"/>
      <c r="S109" s="32">
        <v>4509</v>
      </c>
      <c r="T109" s="33">
        <v>4.18</v>
      </c>
      <c r="U109" s="34">
        <v>1</v>
      </c>
      <c r="V109" s="34">
        <v>1828</v>
      </c>
      <c r="W109" s="22">
        <f t="shared" si="67"/>
        <v>20675.62</v>
      </c>
      <c r="X109" s="35">
        <v>3.07</v>
      </c>
      <c r="Y109" s="34">
        <v>2.22</v>
      </c>
      <c r="Z109" s="34">
        <v>0.98</v>
      </c>
      <c r="AA109" s="25">
        <f t="shared" si="68"/>
        <v>3.1756</v>
      </c>
      <c r="AB109" s="35">
        <v>1</v>
      </c>
      <c r="AC109" s="34">
        <v>0</v>
      </c>
      <c r="AD109" s="36">
        <v>0</v>
      </c>
      <c r="AE109" s="29">
        <f t="shared" si="69"/>
        <v>1</v>
      </c>
      <c r="AF109" s="35">
        <v>1.325</v>
      </c>
      <c r="AG109" s="31">
        <v>0.5</v>
      </c>
      <c r="AH109" s="37">
        <f t="shared" si="70"/>
        <v>133539.145518289</v>
      </c>
      <c r="AI109" s="39"/>
      <c r="AK109" s="32">
        <v>4509</v>
      </c>
      <c r="AL109" s="33">
        <v>4.18</v>
      </c>
      <c r="AM109" s="34">
        <v>1</v>
      </c>
      <c r="AN109" s="34">
        <v>1828</v>
      </c>
      <c r="AO109" s="22">
        <f t="shared" si="71"/>
        <v>20675.62</v>
      </c>
      <c r="AP109" s="35">
        <v>3.57</v>
      </c>
      <c r="AQ109" s="34">
        <v>2.22</v>
      </c>
      <c r="AR109" s="34">
        <v>0.98</v>
      </c>
      <c r="AS109" s="25">
        <f t="shared" si="72"/>
        <v>3.1756</v>
      </c>
      <c r="AT109" s="35">
        <v>1</v>
      </c>
      <c r="AU109" s="34">
        <v>0</v>
      </c>
      <c r="AV109" s="36">
        <v>0</v>
      </c>
      <c r="AW109" s="29">
        <f t="shared" si="73"/>
        <v>1</v>
      </c>
      <c r="AX109" s="35">
        <v>1.325</v>
      </c>
      <c r="AY109" s="31">
        <v>0.5</v>
      </c>
      <c r="AZ109" s="37">
        <f t="shared" si="74"/>
        <v>155288.192019639</v>
      </c>
      <c r="BA109" s="39"/>
      <c r="BC109" s="32">
        <v>4509</v>
      </c>
      <c r="BD109" s="33">
        <v>4.18</v>
      </c>
      <c r="BE109" s="34">
        <v>1</v>
      </c>
      <c r="BF109" s="34">
        <v>1828</v>
      </c>
      <c r="BG109" s="22">
        <f t="shared" si="75"/>
        <v>20675.62</v>
      </c>
      <c r="BH109" s="35">
        <v>3.57</v>
      </c>
      <c r="BI109" s="34">
        <v>2.22</v>
      </c>
      <c r="BJ109" s="34">
        <v>0.98</v>
      </c>
      <c r="BK109" s="25">
        <f t="shared" si="76"/>
        <v>3.1756</v>
      </c>
      <c r="BL109" s="35">
        <v>1</v>
      </c>
      <c r="BM109" s="34">
        <v>0</v>
      </c>
      <c r="BN109" s="36">
        <v>0</v>
      </c>
      <c r="BO109" s="29">
        <f t="shared" si="77"/>
        <v>1</v>
      </c>
      <c r="BP109" s="35">
        <v>1.325</v>
      </c>
      <c r="BQ109" s="31">
        <v>0.5882</v>
      </c>
      <c r="BR109" s="37">
        <f t="shared" si="78"/>
        <v>182681.029091903</v>
      </c>
      <c r="BS109" s="39"/>
    </row>
    <row r="110" customHeight="1" spans="1:71">
      <c r="A110" s="32">
        <v>4509</v>
      </c>
      <c r="B110" s="33">
        <v>7.32</v>
      </c>
      <c r="C110" s="34">
        <v>1</v>
      </c>
      <c r="D110" s="34">
        <v>0</v>
      </c>
      <c r="E110" s="22">
        <f t="shared" si="79"/>
        <v>33005.88</v>
      </c>
      <c r="F110" s="35">
        <v>3.07</v>
      </c>
      <c r="G110" s="34">
        <v>2.22</v>
      </c>
      <c r="H110" s="34">
        <v>0.98</v>
      </c>
      <c r="I110" s="25">
        <f t="shared" si="80"/>
        <v>3.1756</v>
      </c>
      <c r="J110" s="35">
        <v>1</v>
      </c>
      <c r="K110" s="34">
        <v>0</v>
      </c>
      <c r="L110" s="36">
        <v>0</v>
      </c>
      <c r="M110" s="29">
        <f t="shared" si="81"/>
        <v>1</v>
      </c>
      <c r="N110" s="35">
        <v>1.325</v>
      </c>
      <c r="O110" s="31">
        <v>0.5</v>
      </c>
      <c r="P110" s="37">
        <f t="shared" si="82"/>
        <v>213177.501437886</v>
      </c>
      <c r="Q110" s="39"/>
      <c r="S110" s="32">
        <v>4509</v>
      </c>
      <c r="T110" s="33">
        <v>7.32</v>
      </c>
      <c r="U110" s="34">
        <v>1</v>
      </c>
      <c r="V110" s="34">
        <v>1828</v>
      </c>
      <c r="W110" s="22">
        <f t="shared" si="67"/>
        <v>34833.88</v>
      </c>
      <c r="X110" s="35">
        <v>3.07</v>
      </c>
      <c r="Y110" s="34">
        <v>2.22</v>
      </c>
      <c r="Z110" s="34">
        <v>0.98</v>
      </c>
      <c r="AA110" s="25">
        <f t="shared" si="68"/>
        <v>3.1756</v>
      </c>
      <c r="AB110" s="35">
        <v>1</v>
      </c>
      <c r="AC110" s="34">
        <v>0</v>
      </c>
      <c r="AD110" s="36">
        <v>0</v>
      </c>
      <c r="AE110" s="29">
        <f t="shared" si="69"/>
        <v>1</v>
      </c>
      <c r="AF110" s="35">
        <v>1.325</v>
      </c>
      <c r="AG110" s="31">
        <v>0.5</v>
      </c>
      <c r="AH110" s="37">
        <f t="shared" si="70"/>
        <v>224984.139304486</v>
      </c>
      <c r="AI110" s="39"/>
      <c r="AK110" s="32">
        <v>4509</v>
      </c>
      <c r="AL110" s="33">
        <v>7.32</v>
      </c>
      <c r="AM110" s="34">
        <v>1</v>
      </c>
      <c r="AN110" s="34">
        <v>1828</v>
      </c>
      <c r="AO110" s="22">
        <f t="shared" si="71"/>
        <v>34833.88</v>
      </c>
      <c r="AP110" s="35">
        <v>3.57</v>
      </c>
      <c r="AQ110" s="34">
        <v>2.22</v>
      </c>
      <c r="AR110" s="34">
        <v>0.98</v>
      </c>
      <c r="AS110" s="25">
        <f t="shared" si="72"/>
        <v>3.1756</v>
      </c>
      <c r="AT110" s="35">
        <v>1</v>
      </c>
      <c r="AU110" s="34">
        <v>0</v>
      </c>
      <c r="AV110" s="36">
        <v>0</v>
      </c>
      <c r="AW110" s="29">
        <f t="shared" si="73"/>
        <v>1</v>
      </c>
      <c r="AX110" s="35">
        <v>1.325</v>
      </c>
      <c r="AY110" s="31">
        <v>0.5</v>
      </c>
      <c r="AZ110" s="37">
        <f t="shared" si="74"/>
        <v>261626.507269386</v>
      </c>
      <c r="BA110" s="39"/>
      <c r="BC110" s="32">
        <v>4509</v>
      </c>
      <c r="BD110" s="33">
        <v>7.32</v>
      </c>
      <c r="BE110" s="34">
        <v>1</v>
      </c>
      <c r="BF110" s="34">
        <v>1828</v>
      </c>
      <c r="BG110" s="22">
        <f t="shared" si="75"/>
        <v>34833.88</v>
      </c>
      <c r="BH110" s="35">
        <v>3.57</v>
      </c>
      <c r="BI110" s="34">
        <v>2.22</v>
      </c>
      <c r="BJ110" s="34">
        <v>0.98</v>
      </c>
      <c r="BK110" s="25">
        <f t="shared" si="76"/>
        <v>3.1756</v>
      </c>
      <c r="BL110" s="35">
        <v>1</v>
      </c>
      <c r="BM110" s="34">
        <v>0</v>
      </c>
      <c r="BN110" s="36">
        <v>0</v>
      </c>
      <c r="BO110" s="29">
        <f t="shared" si="77"/>
        <v>1</v>
      </c>
      <c r="BP110" s="35">
        <v>1.325</v>
      </c>
      <c r="BQ110" s="31">
        <v>0.5882</v>
      </c>
      <c r="BR110" s="37">
        <f t="shared" si="78"/>
        <v>307777.423151706</v>
      </c>
      <c r="BS110" s="39"/>
    </row>
    <row r="111" customHeight="1" spans="1:71">
      <c r="A111" s="32">
        <v>4509</v>
      </c>
      <c r="B111" s="33">
        <v>7.25</v>
      </c>
      <c r="C111" s="34">
        <v>1</v>
      </c>
      <c r="D111" s="34">
        <v>0</v>
      </c>
      <c r="E111" s="22">
        <f t="shared" si="79"/>
        <v>32690.25</v>
      </c>
      <c r="F111" s="35">
        <v>3.07</v>
      </c>
      <c r="G111" s="34">
        <v>2.22</v>
      </c>
      <c r="H111" s="34">
        <v>0.98</v>
      </c>
      <c r="I111" s="25">
        <f t="shared" si="80"/>
        <v>3.1756</v>
      </c>
      <c r="J111" s="35">
        <v>1</v>
      </c>
      <c r="K111" s="34">
        <v>0</v>
      </c>
      <c r="L111" s="36">
        <v>0</v>
      </c>
      <c r="M111" s="29">
        <f t="shared" si="81"/>
        <v>1</v>
      </c>
      <c r="N111" s="35">
        <v>1.325</v>
      </c>
      <c r="O111" s="31">
        <v>0.5</v>
      </c>
      <c r="P111" s="37">
        <f t="shared" si="82"/>
        <v>211138.918773862</v>
      </c>
      <c r="Q111" s="39"/>
      <c r="S111" s="32">
        <v>4509</v>
      </c>
      <c r="T111" s="33">
        <v>7.25</v>
      </c>
      <c r="U111" s="34">
        <v>1</v>
      </c>
      <c r="V111" s="34">
        <v>1828</v>
      </c>
      <c r="W111" s="22">
        <f t="shared" si="67"/>
        <v>34518.25</v>
      </c>
      <c r="X111" s="35">
        <v>3.07</v>
      </c>
      <c r="Y111" s="34">
        <v>2.22</v>
      </c>
      <c r="Z111" s="34">
        <v>0.98</v>
      </c>
      <c r="AA111" s="25">
        <f t="shared" si="68"/>
        <v>3.1756</v>
      </c>
      <c r="AB111" s="35">
        <v>1</v>
      </c>
      <c r="AC111" s="34">
        <v>0</v>
      </c>
      <c r="AD111" s="36">
        <v>0</v>
      </c>
      <c r="AE111" s="29">
        <f t="shared" si="69"/>
        <v>1</v>
      </c>
      <c r="AF111" s="35">
        <v>1.325</v>
      </c>
      <c r="AG111" s="31">
        <v>0.5</v>
      </c>
      <c r="AH111" s="37">
        <f t="shared" si="70"/>
        <v>222945.556640463</v>
      </c>
      <c r="AI111" s="39"/>
      <c r="AK111" s="32">
        <v>4509</v>
      </c>
      <c r="AL111" s="33">
        <v>7.25</v>
      </c>
      <c r="AM111" s="34">
        <v>1</v>
      </c>
      <c r="AN111" s="34">
        <v>1828</v>
      </c>
      <c r="AO111" s="22">
        <f t="shared" si="71"/>
        <v>34518.25</v>
      </c>
      <c r="AP111" s="35">
        <v>3.57</v>
      </c>
      <c r="AQ111" s="34">
        <v>2.22</v>
      </c>
      <c r="AR111" s="34">
        <v>0.98</v>
      </c>
      <c r="AS111" s="25">
        <f t="shared" si="72"/>
        <v>3.1756</v>
      </c>
      <c r="AT111" s="35">
        <v>1</v>
      </c>
      <c r="AU111" s="34">
        <v>0</v>
      </c>
      <c r="AV111" s="36">
        <v>0</v>
      </c>
      <c r="AW111" s="29">
        <f t="shared" si="73"/>
        <v>1</v>
      </c>
      <c r="AX111" s="35">
        <v>1.325</v>
      </c>
      <c r="AY111" s="31">
        <v>0.5</v>
      </c>
      <c r="AZ111" s="37">
        <f t="shared" si="74"/>
        <v>259255.907884837</v>
      </c>
      <c r="BA111" s="39"/>
      <c r="BC111" s="32">
        <v>4509</v>
      </c>
      <c r="BD111" s="33">
        <v>7.25</v>
      </c>
      <c r="BE111" s="34">
        <v>1</v>
      </c>
      <c r="BF111" s="34">
        <v>1828</v>
      </c>
      <c r="BG111" s="22">
        <f t="shared" si="75"/>
        <v>34518.25</v>
      </c>
      <c r="BH111" s="35">
        <v>3.57</v>
      </c>
      <c r="BI111" s="34">
        <v>2.22</v>
      </c>
      <c r="BJ111" s="34">
        <v>0.98</v>
      </c>
      <c r="BK111" s="25">
        <f t="shared" si="76"/>
        <v>3.1756</v>
      </c>
      <c r="BL111" s="35">
        <v>1</v>
      </c>
      <c r="BM111" s="34">
        <v>0</v>
      </c>
      <c r="BN111" s="36">
        <v>0</v>
      </c>
      <c r="BO111" s="29">
        <f t="shared" si="77"/>
        <v>1</v>
      </c>
      <c r="BP111" s="35">
        <v>1.325</v>
      </c>
      <c r="BQ111" s="31">
        <v>0.5882</v>
      </c>
      <c r="BR111" s="37">
        <f t="shared" si="78"/>
        <v>304988.650035723</v>
      </c>
      <c r="BS111" s="39"/>
    </row>
    <row r="112" customHeight="1" spans="1:71">
      <c r="A112" s="32">
        <v>4509</v>
      </c>
      <c r="B112" s="33">
        <v>4.18</v>
      </c>
      <c r="C112" s="34">
        <v>1</v>
      </c>
      <c r="D112" s="34">
        <v>0</v>
      </c>
      <c r="E112" s="22">
        <f t="shared" si="79"/>
        <v>18847.62</v>
      </c>
      <c r="F112" s="35">
        <v>3.07</v>
      </c>
      <c r="G112" s="34">
        <v>2.22</v>
      </c>
      <c r="H112" s="34">
        <v>0.98</v>
      </c>
      <c r="I112" s="25">
        <f t="shared" si="80"/>
        <v>3.1756</v>
      </c>
      <c r="J112" s="35">
        <v>1</v>
      </c>
      <c r="K112" s="34">
        <v>0</v>
      </c>
      <c r="L112" s="36">
        <v>0</v>
      </c>
      <c r="M112" s="29">
        <f t="shared" si="81"/>
        <v>1</v>
      </c>
      <c r="N112" s="35">
        <v>1.325</v>
      </c>
      <c r="O112" s="31">
        <v>0.5</v>
      </c>
      <c r="P112" s="37">
        <f t="shared" si="82"/>
        <v>121732.507651689</v>
      </c>
      <c r="Q112" s="39"/>
      <c r="S112" s="32">
        <v>0</v>
      </c>
      <c r="T112" s="33">
        <v>0</v>
      </c>
      <c r="U112" s="34">
        <v>1</v>
      </c>
      <c r="V112" s="34">
        <v>1828</v>
      </c>
      <c r="W112" s="22">
        <f t="shared" si="67"/>
        <v>1828</v>
      </c>
      <c r="X112" s="35">
        <v>2.07</v>
      </c>
      <c r="Y112" s="34">
        <f t="shared" ref="Y112:Y120" si="83">2.22-0.68</f>
        <v>1.54</v>
      </c>
      <c r="Z112" s="34">
        <v>0.98</v>
      </c>
      <c r="AA112" s="25">
        <f t="shared" si="68"/>
        <v>2.5092</v>
      </c>
      <c r="AB112" s="35">
        <v>1</v>
      </c>
      <c r="AC112" s="34">
        <v>0</v>
      </c>
      <c r="AD112" s="36">
        <v>0</v>
      </c>
      <c r="AE112" s="29">
        <f t="shared" si="69"/>
        <v>1</v>
      </c>
      <c r="AF112" s="35">
        <v>1.325</v>
      </c>
      <c r="AG112" s="31">
        <v>0.5</v>
      </c>
      <c r="AH112" s="37">
        <f t="shared" si="70"/>
        <v>6290.2469862</v>
      </c>
      <c r="AI112" s="39"/>
      <c r="AK112" s="32">
        <v>0</v>
      </c>
      <c r="AL112" s="33">
        <v>0</v>
      </c>
      <c r="AM112" s="34">
        <v>1</v>
      </c>
      <c r="AN112" s="34">
        <v>1828</v>
      </c>
      <c r="AO112" s="22">
        <f t="shared" si="71"/>
        <v>1828</v>
      </c>
      <c r="AP112" s="35">
        <v>2.57</v>
      </c>
      <c r="AQ112" s="34">
        <f t="shared" ref="AQ112:AQ120" si="84">2.22-0.68</f>
        <v>1.54</v>
      </c>
      <c r="AR112" s="34">
        <v>0.98</v>
      </c>
      <c r="AS112" s="25">
        <f t="shared" si="72"/>
        <v>2.5092</v>
      </c>
      <c r="AT112" s="35">
        <v>1</v>
      </c>
      <c r="AU112" s="34">
        <v>0</v>
      </c>
      <c r="AV112" s="36">
        <v>0</v>
      </c>
      <c r="AW112" s="29">
        <f t="shared" si="73"/>
        <v>1</v>
      </c>
      <c r="AX112" s="35">
        <v>1.325</v>
      </c>
      <c r="AY112" s="31">
        <v>0.5</v>
      </c>
      <c r="AZ112" s="37">
        <f t="shared" si="74"/>
        <v>7809.6303162</v>
      </c>
      <c r="BA112" s="39"/>
      <c r="BC112" s="32">
        <v>0</v>
      </c>
      <c r="BD112" s="33">
        <v>0</v>
      </c>
      <c r="BE112" s="34">
        <v>1</v>
      </c>
      <c r="BF112" s="34">
        <v>1828</v>
      </c>
      <c r="BG112" s="22">
        <f t="shared" si="75"/>
        <v>1828</v>
      </c>
      <c r="BH112" s="35">
        <v>2.57</v>
      </c>
      <c r="BI112" s="34">
        <f t="shared" ref="BI112:BI120" si="85">2.22-0.68</f>
        <v>1.54</v>
      </c>
      <c r="BJ112" s="34">
        <v>0.98</v>
      </c>
      <c r="BK112" s="25">
        <f t="shared" si="76"/>
        <v>2.5092</v>
      </c>
      <c r="BL112" s="35">
        <v>1</v>
      </c>
      <c r="BM112" s="34">
        <v>0</v>
      </c>
      <c r="BN112" s="36">
        <v>0</v>
      </c>
      <c r="BO112" s="29">
        <f t="shared" si="77"/>
        <v>1</v>
      </c>
      <c r="BP112" s="35">
        <v>1.325</v>
      </c>
      <c r="BQ112" s="31">
        <v>0.5882</v>
      </c>
      <c r="BR112" s="37">
        <f t="shared" si="78"/>
        <v>9187.24910397768</v>
      </c>
      <c r="BS112" s="39"/>
    </row>
    <row r="113" customHeight="1" spans="1:71">
      <c r="A113" s="32">
        <v>4509</v>
      </c>
      <c r="B113" s="33">
        <v>7.32</v>
      </c>
      <c r="C113" s="34">
        <v>1</v>
      </c>
      <c r="D113" s="34">
        <v>0</v>
      </c>
      <c r="E113" s="22">
        <f t="shared" si="79"/>
        <v>33005.88</v>
      </c>
      <c r="F113" s="35">
        <v>3.07</v>
      </c>
      <c r="G113" s="34">
        <v>2.22</v>
      </c>
      <c r="H113" s="34">
        <v>0.98</v>
      </c>
      <c r="I113" s="25">
        <f t="shared" si="80"/>
        <v>3.1756</v>
      </c>
      <c r="J113" s="35">
        <v>1</v>
      </c>
      <c r="K113" s="34">
        <v>0</v>
      </c>
      <c r="L113" s="36">
        <v>0</v>
      </c>
      <c r="M113" s="29">
        <f t="shared" si="81"/>
        <v>1</v>
      </c>
      <c r="N113" s="35">
        <v>1.325</v>
      </c>
      <c r="O113" s="31">
        <v>0.5</v>
      </c>
      <c r="P113" s="37">
        <f t="shared" si="82"/>
        <v>213177.501437886</v>
      </c>
      <c r="Q113" s="39"/>
      <c r="S113" s="32">
        <v>0</v>
      </c>
      <c r="T113" s="33">
        <v>0</v>
      </c>
      <c r="U113" s="34">
        <v>1</v>
      </c>
      <c r="V113" s="34">
        <v>1828</v>
      </c>
      <c r="W113" s="22">
        <f t="shared" si="67"/>
        <v>1828</v>
      </c>
      <c r="X113" s="35">
        <v>2.07</v>
      </c>
      <c r="Y113" s="34">
        <f t="shared" si="83"/>
        <v>1.54</v>
      </c>
      <c r="Z113" s="34">
        <v>0.98</v>
      </c>
      <c r="AA113" s="25">
        <f t="shared" si="68"/>
        <v>2.5092</v>
      </c>
      <c r="AB113" s="35">
        <v>1</v>
      </c>
      <c r="AC113" s="34">
        <v>0</v>
      </c>
      <c r="AD113" s="36">
        <v>0</v>
      </c>
      <c r="AE113" s="29">
        <f t="shared" si="69"/>
        <v>1</v>
      </c>
      <c r="AF113" s="35">
        <v>1.325</v>
      </c>
      <c r="AG113" s="31">
        <v>0.5</v>
      </c>
      <c r="AH113" s="37">
        <f t="shared" si="70"/>
        <v>6290.2469862</v>
      </c>
      <c r="AI113" s="39"/>
      <c r="AK113" s="32">
        <v>0</v>
      </c>
      <c r="AL113" s="33">
        <v>0</v>
      </c>
      <c r="AM113" s="34">
        <v>1</v>
      </c>
      <c r="AN113" s="34">
        <v>1828</v>
      </c>
      <c r="AO113" s="22">
        <f t="shared" si="71"/>
        <v>1828</v>
      </c>
      <c r="AP113" s="35">
        <v>2.57</v>
      </c>
      <c r="AQ113" s="34">
        <f t="shared" si="84"/>
        <v>1.54</v>
      </c>
      <c r="AR113" s="34">
        <v>0.98</v>
      </c>
      <c r="AS113" s="25">
        <f t="shared" si="72"/>
        <v>2.5092</v>
      </c>
      <c r="AT113" s="35">
        <v>1</v>
      </c>
      <c r="AU113" s="34">
        <v>0</v>
      </c>
      <c r="AV113" s="36">
        <v>0</v>
      </c>
      <c r="AW113" s="29">
        <f t="shared" si="73"/>
        <v>1</v>
      </c>
      <c r="AX113" s="35">
        <v>1.325</v>
      </c>
      <c r="AY113" s="31">
        <v>0.5</v>
      </c>
      <c r="AZ113" s="37">
        <f t="shared" si="74"/>
        <v>7809.6303162</v>
      </c>
      <c r="BA113" s="39"/>
      <c r="BC113" s="32">
        <v>0</v>
      </c>
      <c r="BD113" s="33">
        <v>0</v>
      </c>
      <c r="BE113" s="34">
        <v>1</v>
      </c>
      <c r="BF113" s="34">
        <v>1828</v>
      </c>
      <c r="BG113" s="22">
        <f t="shared" si="75"/>
        <v>1828</v>
      </c>
      <c r="BH113" s="35">
        <v>2.57</v>
      </c>
      <c r="BI113" s="34">
        <f t="shared" si="85"/>
        <v>1.54</v>
      </c>
      <c r="BJ113" s="34">
        <v>0.98</v>
      </c>
      <c r="BK113" s="25">
        <f t="shared" si="76"/>
        <v>2.5092</v>
      </c>
      <c r="BL113" s="35">
        <v>1</v>
      </c>
      <c r="BM113" s="34">
        <v>0</v>
      </c>
      <c r="BN113" s="36">
        <v>0</v>
      </c>
      <c r="BO113" s="29">
        <f t="shared" si="77"/>
        <v>1</v>
      </c>
      <c r="BP113" s="35">
        <v>1.325</v>
      </c>
      <c r="BQ113" s="31">
        <v>0.5882</v>
      </c>
      <c r="BR113" s="37">
        <f t="shared" si="78"/>
        <v>9187.24910397768</v>
      </c>
      <c r="BS113" s="39"/>
    </row>
    <row r="114" customHeight="1" spans="1:71">
      <c r="A114" s="32">
        <v>4509</v>
      </c>
      <c r="B114" s="33">
        <v>7.25</v>
      </c>
      <c r="C114" s="34">
        <v>1</v>
      </c>
      <c r="D114" s="34">
        <v>0</v>
      </c>
      <c r="E114" s="22">
        <f t="shared" si="79"/>
        <v>32690.25</v>
      </c>
      <c r="F114" s="35">
        <v>3.07</v>
      </c>
      <c r="G114" s="34">
        <v>2.22</v>
      </c>
      <c r="H114" s="34">
        <v>0.98</v>
      </c>
      <c r="I114" s="25">
        <f t="shared" si="80"/>
        <v>3.1756</v>
      </c>
      <c r="J114" s="35">
        <v>1</v>
      </c>
      <c r="K114" s="34">
        <v>0</v>
      </c>
      <c r="L114" s="36">
        <v>0</v>
      </c>
      <c r="M114" s="29">
        <f t="shared" si="81"/>
        <v>1</v>
      </c>
      <c r="N114" s="35">
        <v>1.325</v>
      </c>
      <c r="O114" s="31">
        <v>0.5</v>
      </c>
      <c r="P114" s="37">
        <f t="shared" si="82"/>
        <v>211138.918773862</v>
      </c>
      <c r="Q114" s="40"/>
      <c r="S114" s="32">
        <v>0</v>
      </c>
      <c r="T114" s="33">
        <v>0</v>
      </c>
      <c r="U114" s="34">
        <v>1</v>
      </c>
      <c r="V114" s="34">
        <v>1828</v>
      </c>
      <c r="W114" s="22">
        <f t="shared" si="67"/>
        <v>1828</v>
      </c>
      <c r="X114" s="35">
        <v>2.07</v>
      </c>
      <c r="Y114" s="34">
        <f t="shared" si="83"/>
        <v>1.54</v>
      </c>
      <c r="Z114" s="34">
        <v>0.98</v>
      </c>
      <c r="AA114" s="25">
        <f t="shared" si="68"/>
        <v>2.5092</v>
      </c>
      <c r="AB114" s="35">
        <v>1</v>
      </c>
      <c r="AC114" s="34">
        <v>0</v>
      </c>
      <c r="AD114" s="36">
        <v>0</v>
      </c>
      <c r="AE114" s="29">
        <f t="shared" si="69"/>
        <v>1</v>
      </c>
      <c r="AF114" s="35">
        <v>1.325</v>
      </c>
      <c r="AG114" s="31">
        <v>0.5</v>
      </c>
      <c r="AH114" s="37">
        <f t="shared" si="70"/>
        <v>6290.2469862</v>
      </c>
      <c r="AI114" s="39"/>
      <c r="AK114" s="32">
        <v>0</v>
      </c>
      <c r="AL114" s="33">
        <v>0</v>
      </c>
      <c r="AM114" s="34">
        <v>1</v>
      </c>
      <c r="AN114" s="34">
        <v>1828</v>
      </c>
      <c r="AO114" s="22">
        <f t="shared" si="71"/>
        <v>1828</v>
      </c>
      <c r="AP114" s="35">
        <v>2.57</v>
      </c>
      <c r="AQ114" s="34">
        <f t="shared" si="84"/>
        <v>1.54</v>
      </c>
      <c r="AR114" s="34">
        <v>0.98</v>
      </c>
      <c r="AS114" s="25">
        <f t="shared" si="72"/>
        <v>2.5092</v>
      </c>
      <c r="AT114" s="35">
        <v>1</v>
      </c>
      <c r="AU114" s="34">
        <v>0</v>
      </c>
      <c r="AV114" s="36">
        <v>0</v>
      </c>
      <c r="AW114" s="29">
        <f t="shared" si="73"/>
        <v>1</v>
      </c>
      <c r="AX114" s="35">
        <v>1.325</v>
      </c>
      <c r="AY114" s="31">
        <v>0.5</v>
      </c>
      <c r="AZ114" s="37">
        <f t="shared" si="74"/>
        <v>7809.6303162</v>
      </c>
      <c r="BA114" s="39"/>
      <c r="BC114" s="32">
        <v>0</v>
      </c>
      <c r="BD114" s="33">
        <v>0</v>
      </c>
      <c r="BE114" s="34">
        <v>1</v>
      </c>
      <c r="BF114" s="34">
        <v>1828</v>
      </c>
      <c r="BG114" s="22">
        <f t="shared" si="75"/>
        <v>1828</v>
      </c>
      <c r="BH114" s="35">
        <v>2.57</v>
      </c>
      <c r="BI114" s="34">
        <f t="shared" si="85"/>
        <v>1.54</v>
      </c>
      <c r="BJ114" s="34">
        <v>0.98</v>
      </c>
      <c r="BK114" s="25">
        <f t="shared" si="76"/>
        <v>2.5092</v>
      </c>
      <c r="BL114" s="35">
        <v>1</v>
      </c>
      <c r="BM114" s="34">
        <v>0</v>
      </c>
      <c r="BN114" s="36">
        <v>0</v>
      </c>
      <c r="BO114" s="29">
        <f t="shared" si="77"/>
        <v>1</v>
      </c>
      <c r="BP114" s="35">
        <v>1.325</v>
      </c>
      <c r="BQ114" s="31">
        <v>0.5882</v>
      </c>
      <c r="BR114" s="37">
        <f t="shared" si="78"/>
        <v>9187.24910397768</v>
      </c>
      <c r="BS114" s="39"/>
    </row>
    <row r="115" customHeight="1" spans="1:71">
      <c r="A115" s="41" t="s">
        <v>46</v>
      </c>
      <c r="B115" s="42"/>
      <c r="C115" s="42"/>
      <c r="D115" s="42"/>
      <c r="E115" s="42"/>
      <c r="F115" s="42"/>
      <c r="G115" s="42"/>
      <c r="H115" s="43">
        <f>SUM(P106:P114)</f>
        <v>1638146.78359031</v>
      </c>
      <c r="I115" s="44"/>
      <c r="J115" s="44"/>
      <c r="K115" s="44"/>
      <c r="L115" s="44"/>
      <c r="M115" s="44"/>
      <c r="N115" s="44"/>
      <c r="O115" s="44"/>
      <c r="P115" s="45"/>
      <c r="Q115" s="46"/>
      <c r="S115" s="32">
        <v>0</v>
      </c>
      <c r="T115" s="33">
        <v>0</v>
      </c>
      <c r="U115" s="34">
        <v>1</v>
      </c>
      <c r="V115" s="34">
        <v>1828</v>
      </c>
      <c r="W115" s="22">
        <f t="shared" si="67"/>
        <v>1828</v>
      </c>
      <c r="X115" s="35">
        <v>2.07</v>
      </c>
      <c r="Y115" s="34">
        <f t="shared" si="83"/>
        <v>1.54</v>
      </c>
      <c r="Z115" s="34">
        <v>0.98</v>
      </c>
      <c r="AA115" s="25">
        <f t="shared" si="68"/>
        <v>2.5092</v>
      </c>
      <c r="AB115" s="35">
        <v>1</v>
      </c>
      <c r="AC115" s="34">
        <v>0</v>
      </c>
      <c r="AD115" s="36">
        <v>0</v>
      </c>
      <c r="AE115" s="29">
        <f t="shared" si="69"/>
        <v>1</v>
      </c>
      <c r="AF115" s="35">
        <v>1.325</v>
      </c>
      <c r="AG115" s="31">
        <v>0.5</v>
      </c>
      <c r="AH115" s="37">
        <f t="shared" si="70"/>
        <v>6290.2469862</v>
      </c>
      <c r="AI115" s="39"/>
      <c r="AK115" s="32">
        <v>0</v>
      </c>
      <c r="AL115" s="33">
        <v>0</v>
      </c>
      <c r="AM115" s="34">
        <v>1</v>
      </c>
      <c r="AN115" s="34">
        <v>1828</v>
      </c>
      <c r="AO115" s="22">
        <f t="shared" si="71"/>
        <v>1828</v>
      </c>
      <c r="AP115" s="35">
        <v>2.57</v>
      </c>
      <c r="AQ115" s="34">
        <f t="shared" si="84"/>
        <v>1.54</v>
      </c>
      <c r="AR115" s="34">
        <v>0.98</v>
      </c>
      <c r="AS115" s="25">
        <f t="shared" si="72"/>
        <v>2.5092</v>
      </c>
      <c r="AT115" s="35">
        <v>1</v>
      </c>
      <c r="AU115" s="34">
        <v>0</v>
      </c>
      <c r="AV115" s="36">
        <v>0</v>
      </c>
      <c r="AW115" s="29">
        <f t="shared" si="73"/>
        <v>1</v>
      </c>
      <c r="AX115" s="35">
        <v>1.325</v>
      </c>
      <c r="AY115" s="31">
        <v>0.5</v>
      </c>
      <c r="AZ115" s="37">
        <f t="shared" si="74"/>
        <v>7809.6303162</v>
      </c>
      <c r="BA115" s="39"/>
      <c r="BC115" s="32">
        <v>0</v>
      </c>
      <c r="BD115" s="33">
        <v>0</v>
      </c>
      <c r="BE115" s="34">
        <v>1</v>
      </c>
      <c r="BF115" s="34">
        <v>1828</v>
      </c>
      <c r="BG115" s="22">
        <f t="shared" si="75"/>
        <v>1828</v>
      </c>
      <c r="BH115" s="35">
        <v>2.57</v>
      </c>
      <c r="BI115" s="34">
        <f t="shared" si="85"/>
        <v>1.54</v>
      </c>
      <c r="BJ115" s="34">
        <v>0.98</v>
      </c>
      <c r="BK115" s="25">
        <f t="shared" si="76"/>
        <v>2.5092</v>
      </c>
      <c r="BL115" s="35">
        <v>1</v>
      </c>
      <c r="BM115" s="34">
        <v>0</v>
      </c>
      <c r="BN115" s="36">
        <v>0</v>
      </c>
      <c r="BO115" s="29">
        <f t="shared" si="77"/>
        <v>1</v>
      </c>
      <c r="BP115" s="35">
        <v>1.325</v>
      </c>
      <c r="BQ115" s="31">
        <v>0.5882</v>
      </c>
      <c r="BR115" s="37">
        <f t="shared" si="78"/>
        <v>9187.24910397768</v>
      </c>
      <c r="BS115" s="39"/>
    </row>
    <row r="116" customHeight="1" spans="1:71">
      <c r="A116" s="47"/>
      <c r="B116" s="47"/>
      <c r="C116" s="47"/>
      <c r="D116" s="47"/>
      <c r="E116" s="47"/>
      <c r="F116" s="47"/>
      <c r="G116" s="47"/>
      <c r="H116" s="48"/>
      <c r="I116" s="49"/>
      <c r="J116" s="49"/>
      <c r="K116" s="49"/>
      <c r="L116" s="49"/>
      <c r="M116" s="49"/>
      <c r="N116" s="49"/>
      <c r="O116" s="49"/>
      <c r="P116" s="49"/>
      <c r="Q116" s="46"/>
      <c r="S116" s="32">
        <v>0</v>
      </c>
      <c r="T116" s="33">
        <v>0</v>
      </c>
      <c r="U116" s="34">
        <v>1</v>
      </c>
      <c r="V116" s="34">
        <v>1828</v>
      </c>
      <c r="W116" s="22">
        <f t="shared" si="67"/>
        <v>1828</v>
      </c>
      <c r="X116" s="35">
        <v>2.07</v>
      </c>
      <c r="Y116" s="34">
        <f t="shared" si="83"/>
        <v>1.54</v>
      </c>
      <c r="Z116" s="34">
        <v>0.98</v>
      </c>
      <c r="AA116" s="25">
        <f t="shared" si="68"/>
        <v>2.5092</v>
      </c>
      <c r="AB116" s="35">
        <v>1</v>
      </c>
      <c r="AC116" s="34">
        <v>0</v>
      </c>
      <c r="AD116" s="36">
        <v>0</v>
      </c>
      <c r="AE116" s="29">
        <f t="shared" si="69"/>
        <v>1</v>
      </c>
      <c r="AF116" s="35">
        <v>1.325</v>
      </c>
      <c r="AG116" s="31">
        <v>0.5</v>
      </c>
      <c r="AH116" s="37">
        <f t="shared" si="70"/>
        <v>6290.2469862</v>
      </c>
      <c r="AI116" s="39"/>
      <c r="AK116" s="32">
        <v>0</v>
      </c>
      <c r="AL116" s="33">
        <v>0</v>
      </c>
      <c r="AM116" s="34">
        <v>1</v>
      </c>
      <c r="AN116" s="34">
        <v>1828</v>
      </c>
      <c r="AO116" s="22">
        <f t="shared" si="71"/>
        <v>1828</v>
      </c>
      <c r="AP116" s="35">
        <v>2.57</v>
      </c>
      <c r="AQ116" s="34">
        <f t="shared" si="84"/>
        <v>1.54</v>
      </c>
      <c r="AR116" s="34">
        <v>0.98</v>
      </c>
      <c r="AS116" s="25">
        <f t="shared" si="72"/>
        <v>2.5092</v>
      </c>
      <c r="AT116" s="35">
        <v>1</v>
      </c>
      <c r="AU116" s="34">
        <v>0</v>
      </c>
      <c r="AV116" s="36">
        <v>0</v>
      </c>
      <c r="AW116" s="29">
        <f t="shared" si="73"/>
        <v>1</v>
      </c>
      <c r="AX116" s="35">
        <v>1.325</v>
      </c>
      <c r="AY116" s="31">
        <v>0.5</v>
      </c>
      <c r="AZ116" s="37">
        <f t="shared" si="74"/>
        <v>7809.6303162</v>
      </c>
      <c r="BA116" s="39"/>
      <c r="BC116" s="32">
        <v>0</v>
      </c>
      <c r="BD116" s="33">
        <v>0</v>
      </c>
      <c r="BE116" s="34">
        <v>1</v>
      </c>
      <c r="BF116" s="34">
        <v>1828</v>
      </c>
      <c r="BG116" s="22">
        <f t="shared" si="75"/>
        <v>1828</v>
      </c>
      <c r="BH116" s="35">
        <v>2.57</v>
      </c>
      <c r="BI116" s="34">
        <f t="shared" si="85"/>
        <v>1.54</v>
      </c>
      <c r="BJ116" s="34">
        <v>0.98</v>
      </c>
      <c r="BK116" s="25">
        <f t="shared" si="76"/>
        <v>2.5092</v>
      </c>
      <c r="BL116" s="35">
        <v>1</v>
      </c>
      <c r="BM116" s="34">
        <v>0</v>
      </c>
      <c r="BN116" s="36">
        <v>0</v>
      </c>
      <c r="BO116" s="29">
        <f t="shared" si="77"/>
        <v>1</v>
      </c>
      <c r="BP116" s="35">
        <v>1.325</v>
      </c>
      <c r="BQ116" s="31">
        <v>0.5882</v>
      </c>
      <c r="BR116" s="37">
        <f t="shared" si="78"/>
        <v>9187.24910397768</v>
      </c>
      <c r="BS116" s="39"/>
    </row>
    <row r="117" customHeight="1" spans="1:71">
      <c r="A117" s="47"/>
      <c r="B117" s="47"/>
      <c r="C117" s="47"/>
      <c r="D117" s="47"/>
      <c r="E117" s="47"/>
      <c r="F117" s="47"/>
      <c r="G117" s="47"/>
      <c r="H117" s="50"/>
      <c r="I117" s="51"/>
      <c r="J117" s="51"/>
      <c r="K117" s="51"/>
      <c r="L117" s="51"/>
      <c r="M117" s="51"/>
      <c r="N117" s="51"/>
      <c r="O117" s="51"/>
      <c r="P117" s="51"/>
      <c r="Q117" s="52"/>
      <c r="S117" s="32">
        <v>0</v>
      </c>
      <c r="T117" s="33">
        <v>0</v>
      </c>
      <c r="U117" s="34">
        <v>1</v>
      </c>
      <c r="V117" s="34">
        <v>1828</v>
      </c>
      <c r="W117" s="22">
        <f t="shared" si="67"/>
        <v>1828</v>
      </c>
      <c r="X117" s="35">
        <v>2.07</v>
      </c>
      <c r="Y117" s="34">
        <f t="shared" si="83"/>
        <v>1.54</v>
      </c>
      <c r="Z117" s="34">
        <v>0.98</v>
      </c>
      <c r="AA117" s="25">
        <f t="shared" si="68"/>
        <v>2.5092</v>
      </c>
      <c r="AB117" s="35">
        <v>1</v>
      </c>
      <c r="AC117" s="34">
        <v>0</v>
      </c>
      <c r="AD117" s="36">
        <v>0</v>
      </c>
      <c r="AE117" s="29">
        <f t="shared" si="69"/>
        <v>1</v>
      </c>
      <c r="AF117" s="35">
        <v>1.325</v>
      </c>
      <c r="AG117" s="31">
        <v>0.5</v>
      </c>
      <c r="AH117" s="37">
        <f t="shared" si="70"/>
        <v>6290.2469862</v>
      </c>
      <c r="AI117" s="39"/>
      <c r="AK117" s="32">
        <v>0</v>
      </c>
      <c r="AL117" s="33">
        <v>0</v>
      </c>
      <c r="AM117" s="34">
        <v>1</v>
      </c>
      <c r="AN117" s="34">
        <v>1828</v>
      </c>
      <c r="AO117" s="22">
        <f t="shared" si="71"/>
        <v>1828</v>
      </c>
      <c r="AP117" s="35">
        <v>2.57</v>
      </c>
      <c r="AQ117" s="34">
        <f t="shared" si="84"/>
        <v>1.54</v>
      </c>
      <c r="AR117" s="34">
        <v>0.98</v>
      </c>
      <c r="AS117" s="25">
        <f t="shared" si="72"/>
        <v>2.5092</v>
      </c>
      <c r="AT117" s="35">
        <v>1</v>
      </c>
      <c r="AU117" s="34">
        <v>0</v>
      </c>
      <c r="AV117" s="36">
        <v>0</v>
      </c>
      <c r="AW117" s="29">
        <f t="shared" si="73"/>
        <v>1</v>
      </c>
      <c r="AX117" s="35">
        <v>1.325</v>
      </c>
      <c r="AY117" s="31">
        <v>0.5</v>
      </c>
      <c r="AZ117" s="37">
        <f t="shared" si="74"/>
        <v>7809.6303162</v>
      </c>
      <c r="BA117" s="39"/>
      <c r="BC117" s="32">
        <v>0</v>
      </c>
      <c r="BD117" s="33">
        <v>0</v>
      </c>
      <c r="BE117" s="34">
        <v>1</v>
      </c>
      <c r="BF117" s="34">
        <v>1828</v>
      </c>
      <c r="BG117" s="22">
        <f t="shared" si="75"/>
        <v>1828</v>
      </c>
      <c r="BH117" s="35">
        <v>2.57</v>
      </c>
      <c r="BI117" s="34">
        <f t="shared" si="85"/>
        <v>1.54</v>
      </c>
      <c r="BJ117" s="34">
        <v>0.98</v>
      </c>
      <c r="BK117" s="25">
        <f t="shared" si="76"/>
        <v>2.5092</v>
      </c>
      <c r="BL117" s="35">
        <v>1</v>
      </c>
      <c r="BM117" s="34">
        <v>0</v>
      </c>
      <c r="BN117" s="36">
        <v>0</v>
      </c>
      <c r="BO117" s="29">
        <f t="shared" si="77"/>
        <v>1</v>
      </c>
      <c r="BP117" s="35">
        <v>1.325</v>
      </c>
      <c r="BQ117" s="31">
        <v>0.5882</v>
      </c>
      <c r="BR117" s="37">
        <f t="shared" si="78"/>
        <v>9187.24910397768</v>
      </c>
      <c r="BS117" s="39"/>
    </row>
    <row r="118" customHeight="1" spans="1:7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S118" s="32">
        <v>0</v>
      </c>
      <c r="T118" s="33">
        <v>0</v>
      </c>
      <c r="U118" s="34">
        <v>1</v>
      </c>
      <c r="V118" s="34">
        <v>1828</v>
      </c>
      <c r="W118" s="22">
        <f t="shared" si="67"/>
        <v>1828</v>
      </c>
      <c r="X118" s="35">
        <v>2.07</v>
      </c>
      <c r="Y118" s="34">
        <f t="shared" si="83"/>
        <v>1.54</v>
      </c>
      <c r="Z118" s="34">
        <v>0.98</v>
      </c>
      <c r="AA118" s="25">
        <f t="shared" si="68"/>
        <v>2.5092</v>
      </c>
      <c r="AB118" s="35">
        <v>1</v>
      </c>
      <c r="AC118" s="34">
        <v>0</v>
      </c>
      <c r="AD118" s="36">
        <v>0</v>
      </c>
      <c r="AE118" s="29">
        <f t="shared" si="69"/>
        <v>1</v>
      </c>
      <c r="AF118" s="35">
        <v>1.325</v>
      </c>
      <c r="AG118" s="31">
        <v>0.5</v>
      </c>
      <c r="AH118" s="37">
        <f t="shared" si="70"/>
        <v>6290.2469862</v>
      </c>
      <c r="AI118" s="39"/>
      <c r="AK118" s="32">
        <v>0</v>
      </c>
      <c r="AL118" s="33">
        <v>0</v>
      </c>
      <c r="AM118" s="34">
        <v>1</v>
      </c>
      <c r="AN118" s="34">
        <v>1828</v>
      </c>
      <c r="AO118" s="22">
        <f t="shared" si="71"/>
        <v>1828</v>
      </c>
      <c r="AP118" s="35">
        <v>2.57</v>
      </c>
      <c r="AQ118" s="34">
        <f t="shared" si="84"/>
        <v>1.54</v>
      </c>
      <c r="AR118" s="34">
        <v>0.98</v>
      </c>
      <c r="AS118" s="25">
        <f t="shared" si="72"/>
        <v>2.5092</v>
      </c>
      <c r="AT118" s="35">
        <v>1</v>
      </c>
      <c r="AU118" s="34">
        <v>0</v>
      </c>
      <c r="AV118" s="36">
        <v>0</v>
      </c>
      <c r="AW118" s="29">
        <f t="shared" si="73"/>
        <v>1</v>
      </c>
      <c r="AX118" s="35">
        <v>1.325</v>
      </c>
      <c r="AY118" s="31">
        <v>0.5</v>
      </c>
      <c r="AZ118" s="37">
        <f t="shared" si="74"/>
        <v>7809.6303162</v>
      </c>
      <c r="BA118" s="39"/>
      <c r="BC118" s="32">
        <v>0</v>
      </c>
      <c r="BD118" s="33">
        <v>0</v>
      </c>
      <c r="BE118" s="34">
        <v>1</v>
      </c>
      <c r="BF118" s="34">
        <v>1828</v>
      </c>
      <c r="BG118" s="22">
        <f t="shared" si="75"/>
        <v>1828</v>
      </c>
      <c r="BH118" s="35">
        <v>2.57</v>
      </c>
      <c r="BI118" s="34">
        <f t="shared" si="85"/>
        <v>1.54</v>
      </c>
      <c r="BJ118" s="34">
        <v>0.98</v>
      </c>
      <c r="BK118" s="25">
        <f t="shared" si="76"/>
        <v>2.5092</v>
      </c>
      <c r="BL118" s="35">
        <v>1</v>
      </c>
      <c r="BM118" s="34">
        <v>0</v>
      </c>
      <c r="BN118" s="36">
        <v>0</v>
      </c>
      <c r="BO118" s="29">
        <f t="shared" si="77"/>
        <v>1</v>
      </c>
      <c r="BP118" s="35">
        <v>1.325</v>
      </c>
      <c r="BQ118" s="31">
        <v>0.5882</v>
      </c>
      <c r="BR118" s="37">
        <f t="shared" si="78"/>
        <v>9187.24910397768</v>
      </c>
      <c r="BS118" s="39"/>
    </row>
    <row r="119" customHeight="1" spans="1:7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S119" s="32">
        <v>0</v>
      </c>
      <c r="T119" s="33">
        <v>0</v>
      </c>
      <c r="U119" s="34">
        <v>1</v>
      </c>
      <c r="V119" s="34">
        <v>1828</v>
      </c>
      <c r="W119" s="22">
        <f t="shared" si="67"/>
        <v>1828</v>
      </c>
      <c r="X119" s="35">
        <v>2.07</v>
      </c>
      <c r="Y119" s="34">
        <f t="shared" si="83"/>
        <v>1.54</v>
      </c>
      <c r="Z119" s="34">
        <v>0.98</v>
      </c>
      <c r="AA119" s="25">
        <f t="shared" si="68"/>
        <v>2.5092</v>
      </c>
      <c r="AB119" s="35">
        <v>1</v>
      </c>
      <c r="AC119" s="34">
        <v>0</v>
      </c>
      <c r="AD119" s="36">
        <v>0</v>
      </c>
      <c r="AE119" s="29">
        <f t="shared" si="69"/>
        <v>1</v>
      </c>
      <c r="AF119" s="35">
        <v>1.325</v>
      </c>
      <c r="AG119" s="31">
        <v>0.5</v>
      </c>
      <c r="AH119" s="37">
        <f t="shared" si="70"/>
        <v>6290.2469862</v>
      </c>
      <c r="AI119" s="39"/>
      <c r="AK119" s="32">
        <v>0</v>
      </c>
      <c r="AL119" s="33">
        <v>0</v>
      </c>
      <c r="AM119" s="34">
        <v>1</v>
      </c>
      <c r="AN119" s="34">
        <v>1828</v>
      </c>
      <c r="AO119" s="22">
        <f t="shared" si="71"/>
        <v>1828</v>
      </c>
      <c r="AP119" s="35">
        <v>2.57</v>
      </c>
      <c r="AQ119" s="34">
        <f t="shared" si="84"/>
        <v>1.54</v>
      </c>
      <c r="AR119" s="34">
        <v>0.98</v>
      </c>
      <c r="AS119" s="25">
        <f t="shared" si="72"/>
        <v>2.5092</v>
      </c>
      <c r="AT119" s="35">
        <v>1</v>
      </c>
      <c r="AU119" s="34">
        <v>0</v>
      </c>
      <c r="AV119" s="36">
        <v>0</v>
      </c>
      <c r="AW119" s="29">
        <f t="shared" si="73"/>
        <v>1</v>
      </c>
      <c r="AX119" s="35">
        <v>1.325</v>
      </c>
      <c r="AY119" s="31">
        <v>0.5</v>
      </c>
      <c r="AZ119" s="37">
        <f t="shared" si="74"/>
        <v>7809.6303162</v>
      </c>
      <c r="BA119" s="39"/>
      <c r="BC119" s="32">
        <v>0</v>
      </c>
      <c r="BD119" s="33">
        <v>0</v>
      </c>
      <c r="BE119" s="34">
        <v>1</v>
      </c>
      <c r="BF119" s="34">
        <v>1828</v>
      </c>
      <c r="BG119" s="22">
        <f t="shared" si="75"/>
        <v>1828</v>
      </c>
      <c r="BH119" s="35">
        <v>2.57</v>
      </c>
      <c r="BI119" s="34">
        <f t="shared" si="85"/>
        <v>1.54</v>
      </c>
      <c r="BJ119" s="34">
        <v>0.98</v>
      </c>
      <c r="BK119" s="25">
        <f t="shared" si="76"/>
        <v>2.5092</v>
      </c>
      <c r="BL119" s="35">
        <v>1</v>
      </c>
      <c r="BM119" s="34">
        <v>0</v>
      </c>
      <c r="BN119" s="36">
        <v>0</v>
      </c>
      <c r="BO119" s="29">
        <f t="shared" si="77"/>
        <v>1</v>
      </c>
      <c r="BP119" s="35">
        <v>1.325</v>
      </c>
      <c r="BQ119" s="31">
        <v>0.5882</v>
      </c>
      <c r="BR119" s="37">
        <f t="shared" si="78"/>
        <v>9187.24910397768</v>
      </c>
      <c r="BS119" s="39"/>
    </row>
    <row r="120" customHeight="1" spans="1:7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S120" s="32">
        <v>0</v>
      </c>
      <c r="T120" s="33">
        <v>0</v>
      </c>
      <c r="U120" s="34">
        <v>1</v>
      </c>
      <c r="V120" s="34">
        <v>1828</v>
      </c>
      <c r="W120" s="22">
        <f t="shared" si="67"/>
        <v>1828</v>
      </c>
      <c r="X120" s="35">
        <v>2.07</v>
      </c>
      <c r="Y120" s="34">
        <f t="shared" si="83"/>
        <v>1.54</v>
      </c>
      <c r="Z120" s="34">
        <v>0.98</v>
      </c>
      <c r="AA120" s="25">
        <f t="shared" si="68"/>
        <v>2.5092</v>
      </c>
      <c r="AB120" s="35">
        <v>1</v>
      </c>
      <c r="AC120" s="34">
        <v>0</v>
      </c>
      <c r="AD120" s="36">
        <v>0</v>
      </c>
      <c r="AE120" s="29">
        <f t="shared" si="69"/>
        <v>1</v>
      </c>
      <c r="AF120" s="35">
        <v>1.325</v>
      </c>
      <c r="AG120" s="31">
        <v>0.5</v>
      </c>
      <c r="AH120" s="37">
        <f t="shared" si="70"/>
        <v>6290.2469862</v>
      </c>
      <c r="AI120" s="39"/>
      <c r="AK120" s="32">
        <v>0</v>
      </c>
      <c r="AL120" s="33">
        <v>0</v>
      </c>
      <c r="AM120" s="34">
        <v>1</v>
      </c>
      <c r="AN120" s="34">
        <v>1828</v>
      </c>
      <c r="AO120" s="22">
        <f t="shared" si="71"/>
        <v>1828</v>
      </c>
      <c r="AP120" s="35">
        <v>2.57</v>
      </c>
      <c r="AQ120" s="34">
        <f t="shared" si="84"/>
        <v>1.54</v>
      </c>
      <c r="AR120" s="34">
        <v>0.98</v>
      </c>
      <c r="AS120" s="25">
        <f t="shared" si="72"/>
        <v>2.5092</v>
      </c>
      <c r="AT120" s="35">
        <v>1</v>
      </c>
      <c r="AU120" s="34">
        <v>0</v>
      </c>
      <c r="AV120" s="36">
        <v>0</v>
      </c>
      <c r="AW120" s="29">
        <f t="shared" si="73"/>
        <v>1</v>
      </c>
      <c r="AX120" s="35">
        <v>1.325</v>
      </c>
      <c r="AY120" s="31">
        <v>0.5</v>
      </c>
      <c r="AZ120" s="37">
        <f t="shared" si="74"/>
        <v>7809.6303162</v>
      </c>
      <c r="BA120" s="39"/>
      <c r="BC120" s="32">
        <v>0</v>
      </c>
      <c r="BD120" s="33">
        <v>0</v>
      </c>
      <c r="BE120" s="34">
        <v>1</v>
      </c>
      <c r="BF120" s="34">
        <v>1828</v>
      </c>
      <c r="BG120" s="22">
        <f t="shared" si="75"/>
        <v>1828</v>
      </c>
      <c r="BH120" s="35">
        <v>2.57</v>
      </c>
      <c r="BI120" s="34">
        <f t="shared" si="85"/>
        <v>1.54</v>
      </c>
      <c r="BJ120" s="34">
        <v>0.98</v>
      </c>
      <c r="BK120" s="25">
        <f t="shared" si="76"/>
        <v>2.5092</v>
      </c>
      <c r="BL120" s="35">
        <v>1</v>
      </c>
      <c r="BM120" s="34">
        <v>0</v>
      </c>
      <c r="BN120" s="36">
        <v>0</v>
      </c>
      <c r="BO120" s="29">
        <f t="shared" si="77"/>
        <v>1</v>
      </c>
      <c r="BP120" s="35">
        <v>1.325</v>
      </c>
      <c r="BQ120" s="31">
        <v>0.5882</v>
      </c>
      <c r="BR120" s="37">
        <f t="shared" si="78"/>
        <v>9187.24910397768</v>
      </c>
      <c r="BS120" s="39"/>
    </row>
    <row r="121" customFormat="1" customHeight="1" spans="1:71">
      <c r="S121" s="32">
        <v>0</v>
      </c>
      <c r="T121" s="33">
        <v>0</v>
      </c>
      <c r="U121" s="34">
        <v>1</v>
      </c>
      <c r="V121" s="34">
        <v>1828</v>
      </c>
      <c r="W121" s="22">
        <f t="shared" si="67"/>
        <v>1828</v>
      </c>
      <c r="X121" s="35">
        <v>2.07</v>
      </c>
      <c r="Y121" s="34">
        <v>1.54</v>
      </c>
      <c r="Z121" s="34">
        <v>0.98</v>
      </c>
      <c r="AA121" s="25">
        <f t="shared" si="68"/>
        <v>2.5092</v>
      </c>
      <c r="AB121" s="35">
        <v>1</v>
      </c>
      <c r="AC121" s="34">
        <v>0</v>
      </c>
      <c r="AD121" s="36">
        <v>0</v>
      </c>
      <c r="AE121" s="29">
        <f t="shared" si="69"/>
        <v>1</v>
      </c>
      <c r="AF121" s="35">
        <v>1.325</v>
      </c>
      <c r="AG121" s="31">
        <v>0.5</v>
      </c>
      <c r="AH121" s="37">
        <f t="shared" si="70"/>
        <v>6290.2469862</v>
      </c>
      <c r="AI121" s="39"/>
      <c r="AK121" s="32">
        <v>0</v>
      </c>
      <c r="AL121" s="33">
        <v>0</v>
      </c>
      <c r="AM121" s="34">
        <v>1</v>
      </c>
      <c r="AN121" s="34">
        <v>1828</v>
      </c>
      <c r="AO121" s="22">
        <f t="shared" si="71"/>
        <v>1828</v>
      </c>
      <c r="AP121" s="35">
        <v>2.57</v>
      </c>
      <c r="AQ121" s="34">
        <v>1.54</v>
      </c>
      <c r="AR121" s="34">
        <v>0.98</v>
      </c>
      <c r="AS121" s="25">
        <f t="shared" si="72"/>
        <v>2.5092</v>
      </c>
      <c r="AT121" s="35">
        <v>1</v>
      </c>
      <c r="AU121" s="34">
        <v>0</v>
      </c>
      <c r="AV121" s="36">
        <v>0</v>
      </c>
      <c r="AW121" s="29">
        <f t="shared" si="73"/>
        <v>1</v>
      </c>
      <c r="AX121" s="35">
        <v>1.325</v>
      </c>
      <c r="AY121" s="31">
        <v>0.5</v>
      </c>
      <c r="AZ121" s="37">
        <f t="shared" si="74"/>
        <v>7809.6303162</v>
      </c>
      <c r="BA121" s="39"/>
      <c r="BC121" s="32">
        <v>0</v>
      </c>
      <c r="BD121" s="33">
        <v>0</v>
      </c>
      <c r="BE121" s="34">
        <v>1</v>
      </c>
      <c r="BF121" s="34">
        <v>1828</v>
      </c>
      <c r="BG121" s="22">
        <f t="shared" si="75"/>
        <v>1828</v>
      </c>
      <c r="BH121" s="35">
        <v>2.57</v>
      </c>
      <c r="BI121" s="34">
        <v>1.54</v>
      </c>
      <c r="BJ121" s="34">
        <v>0.98</v>
      </c>
      <c r="BK121" s="25">
        <f t="shared" si="76"/>
        <v>2.5092</v>
      </c>
      <c r="BL121" s="35">
        <v>1</v>
      </c>
      <c r="BM121" s="34">
        <v>0</v>
      </c>
      <c r="BN121" s="36">
        <v>0</v>
      </c>
      <c r="BO121" s="29">
        <f t="shared" si="77"/>
        <v>1</v>
      </c>
      <c r="BP121" s="35">
        <v>1.325</v>
      </c>
      <c r="BQ121" s="31">
        <v>0.5882</v>
      </c>
      <c r="BR121" s="37">
        <f t="shared" si="78"/>
        <v>9187.24910397768</v>
      </c>
      <c r="BS121" s="39"/>
    </row>
    <row r="122" customFormat="1" customHeight="1" spans="1:71">
      <c r="S122" s="32">
        <v>0</v>
      </c>
      <c r="T122" s="33">
        <v>0</v>
      </c>
      <c r="U122" s="34">
        <v>1</v>
      </c>
      <c r="V122" s="34">
        <v>1828</v>
      </c>
      <c r="W122" s="22">
        <f t="shared" si="67"/>
        <v>1828</v>
      </c>
      <c r="X122" s="35">
        <v>2.07</v>
      </c>
      <c r="Y122" s="34">
        <v>1.54</v>
      </c>
      <c r="Z122" s="34">
        <v>0.98</v>
      </c>
      <c r="AA122" s="25">
        <f t="shared" si="68"/>
        <v>2.5092</v>
      </c>
      <c r="AB122" s="35">
        <v>1</v>
      </c>
      <c r="AC122" s="34">
        <v>0</v>
      </c>
      <c r="AD122" s="36">
        <v>0</v>
      </c>
      <c r="AE122" s="29">
        <f t="shared" si="69"/>
        <v>1</v>
      </c>
      <c r="AF122" s="35">
        <v>1.325</v>
      </c>
      <c r="AG122" s="31">
        <v>0.5</v>
      </c>
      <c r="AH122" s="37">
        <f t="shared" si="70"/>
        <v>6290.2469862</v>
      </c>
      <c r="AI122" s="40"/>
      <c r="AK122" s="32">
        <v>0</v>
      </c>
      <c r="AL122" s="33">
        <v>0</v>
      </c>
      <c r="AM122" s="34">
        <v>1</v>
      </c>
      <c r="AN122" s="34">
        <v>1828</v>
      </c>
      <c r="AO122" s="22">
        <f t="shared" si="71"/>
        <v>1828</v>
      </c>
      <c r="AP122" s="35">
        <v>2.57</v>
      </c>
      <c r="AQ122" s="34">
        <v>1.54</v>
      </c>
      <c r="AR122" s="34">
        <v>0.98</v>
      </c>
      <c r="AS122" s="25">
        <f t="shared" si="72"/>
        <v>2.5092</v>
      </c>
      <c r="AT122" s="35">
        <v>1</v>
      </c>
      <c r="AU122" s="34">
        <v>0</v>
      </c>
      <c r="AV122" s="36">
        <v>0</v>
      </c>
      <c r="AW122" s="29">
        <f t="shared" si="73"/>
        <v>1</v>
      </c>
      <c r="AX122" s="35">
        <v>1.325</v>
      </c>
      <c r="AY122" s="31">
        <v>0.5</v>
      </c>
      <c r="AZ122" s="37">
        <f t="shared" si="74"/>
        <v>7809.6303162</v>
      </c>
      <c r="BA122" s="40"/>
      <c r="BC122" s="32">
        <v>0</v>
      </c>
      <c r="BD122" s="33">
        <v>0</v>
      </c>
      <c r="BE122" s="34">
        <v>1</v>
      </c>
      <c r="BF122" s="34">
        <v>1828</v>
      </c>
      <c r="BG122" s="22">
        <f t="shared" si="75"/>
        <v>1828</v>
      </c>
      <c r="BH122" s="35">
        <v>2.57</v>
      </c>
      <c r="BI122" s="34">
        <v>1.54</v>
      </c>
      <c r="BJ122" s="34">
        <v>0.98</v>
      </c>
      <c r="BK122" s="25">
        <f t="shared" si="76"/>
        <v>2.5092</v>
      </c>
      <c r="BL122" s="35">
        <v>1</v>
      </c>
      <c r="BM122" s="34">
        <v>0</v>
      </c>
      <c r="BN122" s="36">
        <v>0</v>
      </c>
      <c r="BO122" s="29">
        <f t="shared" si="77"/>
        <v>1</v>
      </c>
      <c r="BP122" s="35">
        <v>1.325</v>
      </c>
      <c r="BQ122" s="31">
        <v>0.5882</v>
      </c>
      <c r="BR122" s="37">
        <f t="shared" si="78"/>
        <v>9187.24910397768</v>
      </c>
      <c r="BS122" s="40"/>
    </row>
    <row r="123" customFormat="1" customHeight="1" spans="1:71">
      <c r="S123" s="41" t="s">
        <v>47</v>
      </c>
      <c r="T123" s="42"/>
      <c r="U123" s="42"/>
      <c r="V123" s="42"/>
      <c r="W123" s="42"/>
      <c r="X123" s="42"/>
      <c r="Y123" s="42"/>
      <c r="Z123" s="43">
        <f>SUM(AH103:AH122)</f>
        <v>1813599.24123791</v>
      </c>
      <c r="AA123" s="44"/>
      <c r="AB123" s="44"/>
      <c r="AC123" s="44"/>
      <c r="AD123" s="44"/>
      <c r="AE123" s="44"/>
      <c r="AF123" s="44"/>
      <c r="AG123" s="44"/>
      <c r="AH123" s="45"/>
      <c r="AI123" s="46"/>
      <c r="AK123" s="41" t="s">
        <v>48</v>
      </c>
      <c r="AL123" s="42"/>
      <c r="AM123" s="42"/>
      <c r="AN123" s="42"/>
      <c r="AO123" s="42"/>
      <c r="AP123" s="42"/>
      <c r="AQ123" s="42"/>
      <c r="AR123" s="43">
        <f>SUM(AZ103:AZ122)</f>
        <v>2114417.75499979</v>
      </c>
      <c r="AS123" s="44"/>
      <c r="AT123" s="44"/>
      <c r="AU123" s="44"/>
      <c r="AV123" s="44"/>
      <c r="AW123" s="44"/>
      <c r="AX123" s="44"/>
      <c r="AY123" s="44"/>
      <c r="AZ123" s="45"/>
      <c r="BA123" s="46"/>
      <c r="BC123" s="41" t="s">
        <v>49</v>
      </c>
      <c r="BD123" s="42"/>
      <c r="BE123" s="42"/>
      <c r="BF123" s="42"/>
      <c r="BG123" s="42"/>
      <c r="BH123" s="42"/>
      <c r="BI123" s="42"/>
      <c r="BJ123" s="43">
        <f>SUM(BR103:BR122)</f>
        <v>2487401.04698175</v>
      </c>
      <c r="BK123" s="44"/>
      <c r="BL123" s="44"/>
      <c r="BM123" s="44"/>
      <c r="BN123" s="44"/>
      <c r="BO123" s="44"/>
      <c r="BP123" s="44"/>
      <c r="BQ123" s="44"/>
      <c r="BR123" s="45"/>
      <c r="BS123" s="46"/>
    </row>
    <row r="124" customFormat="1" customHeight="1" spans="1:71">
      <c r="S124" s="47"/>
      <c r="T124" s="47"/>
      <c r="U124" s="47"/>
      <c r="V124" s="47"/>
      <c r="W124" s="47"/>
      <c r="X124" s="47"/>
      <c r="Y124" s="47"/>
      <c r="Z124" s="48"/>
      <c r="AA124" s="49"/>
      <c r="AB124" s="49"/>
      <c r="AC124" s="49"/>
      <c r="AD124" s="49"/>
      <c r="AE124" s="49"/>
      <c r="AF124" s="49"/>
      <c r="AG124" s="49"/>
      <c r="AH124" s="49"/>
      <c r="AI124" s="46"/>
      <c r="AK124" s="47"/>
      <c r="AL124" s="47"/>
      <c r="AM124" s="47"/>
      <c r="AN124" s="47"/>
      <c r="AO124" s="47"/>
      <c r="AP124" s="47"/>
      <c r="AQ124" s="47"/>
      <c r="AR124" s="48"/>
      <c r="AS124" s="49"/>
      <c r="AT124" s="49"/>
      <c r="AU124" s="49"/>
      <c r="AV124" s="49"/>
      <c r="AW124" s="49"/>
      <c r="AX124" s="49"/>
      <c r="AY124" s="49"/>
      <c r="AZ124" s="49"/>
      <c r="BA124" s="46"/>
      <c r="BC124" s="47"/>
      <c r="BD124" s="47"/>
      <c r="BE124" s="47"/>
      <c r="BF124" s="47"/>
      <c r="BG124" s="47"/>
      <c r="BH124" s="47"/>
      <c r="BI124" s="47"/>
      <c r="BJ124" s="48"/>
      <c r="BK124" s="49"/>
      <c r="BL124" s="49"/>
      <c r="BM124" s="49"/>
      <c r="BN124" s="49"/>
      <c r="BO124" s="49"/>
      <c r="BP124" s="49"/>
      <c r="BQ124" s="49"/>
      <c r="BR124" s="49"/>
      <c r="BS124" s="46"/>
    </row>
    <row r="125" customFormat="1" customHeight="1" spans="1:71">
      <c r="S125" s="47"/>
      <c r="T125" s="47"/>
      <c r="U125" s="47"/>
      <c r="V125" s="47"/>
      <c r="W125" s="47"/>
      <c r="X125" s="47"/>
      <c r="Y125" s="47"/>
      <c r="Z125" s="50"/>
      <c r="AA125" s="51"/>
      <c r="AB125" s="51"/>
      <c r="AC125" s="51"/>
      <c r="AD125" s="51"/>
      <c r="AE125" s="51"/>
      <c r="AF125" s="51"/>
      <c r="AG125" s="51"/>
      <c r="AH125" s="51"/>
      <c r="AI125" s="52"/>
      <c r="AK125" s="47"/>
      <c r="AL125" s="47"/>
      <c r="AM125" s="47"/>
      <c r="AN125" s="47"/>
      <c r="AO125" s="47"/>
      <c r="AP125" s="47"/>
      <c r="AQ125" s="47"/>
      <c r="AR125" s="50"/>
      <c r="AS125" s="51"/>
      <c r="AT125" s="51"/>
      <c r="AU125" s="51"/>
      <c r="AV125" s="51"/>
      <c r="AW125" s="51"/>
      <c r="AX125" s="51"/>
      <c r="AY125" s="51"/>
      <c r="AZ125" s="51"/>
      <c r="BA125" s="52"/>
      <c r="BC125" s="47"/>
      <c r="BD125" s="47"/>
      <c r="BE125" s="47"/>
      <c r="BF125" s="47"/>
      <c r="BG125" s="47"/>
      <c r="BH125" s="47"/>
      <c r="BI125" s="47"/>
      <c r="BJ125" s="50"/>
      <c r="BK125" s="51"/>
      <c r="BL125" s="51"/>
      <c r="BM125" s="51"/>
      <c r="BN125" s="51"/>
      <c r="BO125" s="51"/>
      <c r="BP125" s="51"/>
      <c r="BQ125" s="51"/>
      <c r="BR125" s="51"/>
      <c r="BS125" s="52"/>
    </row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 spans="1:71">
      <c r="A131" s="2" t="s">
        <v>11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/>
      <c r="Q131" s="5"/>
      <c r="S131" s="2" t="s">
        <v>11</v>
      </c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4"/>
      <c r="AI131" s="5"/>
      <c r="AK131" s="2" t="s">
        <v>11</v>
      </c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4"/>
      <c r="BA131" s="5"/>
      <c r="BC131" s="2" t="s">
        <v>11</v>
      </c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4"/>
      <c r="BS131" s="5"/>
    </row>
    <row r="132" customFormat="1" customHeight="1" spans="1:71">
      <c r="A132" s="6" t="s">
        <v>12</v>
      </c>
      <c r="B132" s="7"/>
      <c r="C132" s="7"/>
      <c r="D132" s="7"/>
      <c r="E132" s="8"/>
      <c r="F132" s="9" t="s">
        <v>13</v>
      </c>
      <c r="G132" s="10"/>
      <c r="H132" s="10"/>
      <c r="I132" s="11"/>
      <c r="J132" s="12" t="s">
        <v>14</v>
      </c>
      <c r="K132" s="13"/>
      <c r="L132" s="14"/>
      <c r="M132" s="15"/>
      <c r="N132" s="16" t="s">
        <v>15</v>
      </c>
      <c r="O132" s="17"/>
      <c r="P132" s="18" t="s">
        <v>16</v>
      </c>
      <c r="Q132" s="19" t="s">
        <v>17</v>
      </c>
      <c r="S132" s="6" t="s">
        <v>12</v>
      </c>
      <c r="T132" s="7"/>
      <c r="U132" s="7"/>
      <c r="V132" s="7"/>
      <c r="W132" s="8"/>
      <c r="X132" s="9" t="s">
        <v>13</v>
      </c>
      <c r="Y132" s="10"/>
      <c r="Z132" s="10"/>
      <c r="AA132" s="11"/>
      <c r="AB132" s="12" t="s">
        <v>14</v>
      </c>
      <c r="AC132" s="13"/>
      <c r="AD132" s="14"/>
      <c r="AE132" s="15"/>
      <c r="AF132" s="16" t="s">
        <v>15</v>
      </c>
      <c r="AG132" s="17"/>
      <c r="AH132" s="18" t="s">
        <v>16</v>
      </c>
      <c r="AI132" s="19" t="s">
        <v>17</v>
      </c>
      <c r="AK132" s="6" t="s">
        <v>12</v>
      </c>
      <c r="AL132" s="7"/>
      <c r="AM132" s="7"/>
      <c r="AN132" s="7"/>
      <c r="AO132" s="8"/>
      <c r="AP132" s="9" t="s">
        <v>13</v>
      </c>
      <c r="AQ132" s="10"/>
      <c r="AR132" s="10"/>
      <c r="AS132" s="11"/>
      <c r="AT132" s="12" t="s">
        <v>14</v>
      </c>
      <c r="AU132" s="13"/>
      <c r="AV132" s="14"/>
      <c r="AW132" s="15"/>
      <c r="AX132" s="16" t="s">
        <v>15</v>
      </c>
      <c r="AY132" s="17"/>
      <c r="AZ132" s="18" t="s">
        <v>16</v>
      </c>
      <c r="BA132" s="19" t="s">
        <v>17</v>
      </c>
      <c r="BC132" s="6" t="s">
        <v>12</v>
      </c>
      <c r="BD132" s="7"/>
      <c r="BE132" s="7"/>
      <c r="BF132" s="7"/>
      <c r="BG132" s="8"/>
      <c r="BH132" s="9" t="s">
        <v>13</v>
      </c>
      <c r="BI132" s="10"/>
      <c r="BJ132" s="10"/>
      <c r="BK132" s="11"/>
      <c r="BL132" s="12" t="s">
        <v>14</v>
      </c>
      <c r="BM132" s="13"/>
      <c r="BN132" s="14"/>
      <c r="BO132" s="15"/>
      <c r="BP132" s="16" t="s">
        <v>15</v>
      </c>
      <c r="BQ132" s="17"/>
      <c r="BR132" s="18" t="s">
        <v>16</v>
      </c>
      <c r="BS132" s="19" t="s">
        <v>17</v>
      </c>
    </row>
    <row r="133" customFormat="1" customHeight="1" spans="1:71">
      <c r="A133" s="20" t="s">
        <v>18</v>
      </c>
      <c r="B133" s="21" t="s">
        <v>19</v>
      </c>
      <c r="C133" s="21" t="s">
        <v>20</v>
      </c>
      <c r="D133" s="21" t="s">
        <v>21</v>
      </c>
      <c r="E133" s="22" t="s">
        <v>12</v>
      </c>
      <c r="F133" s="23" t="s">
        <v>22</v>
      </c>
      <c r="G133" s="24" t="s">
        <v>23</v>
      </c>
      <c r="H133" s="24" t="s">
        <v>24</v>
      </c>
      <c r="I133" s="25" t="s">
        <v>25</v>
      </c>
      <c r="J133" s="26" t="s">
        <v>26</v>
      </c>
      <c r="K133" s="27" t="s">
        <v>27</v>
      </c>
      <c r="L133" s="28" t="s">
        <v>28</v>
      </c>
      <c r="M133" s="29" t="s">
        <v>29</v>
      </c>
      <c r="N133" s="30" t="s">
        <v>30</v>
      </c>
      <c r="O133" s="31" t="s">
        <v>31</v>
      </c>
      <c r="P133" s="18"/>
      <c r="Q133" s="19"/>
      <c r="S133" s="20" t="s">
        <v>18</v>
      </c>
      <c r="T133" s="21" t="s">
        <v>19</v>
      </c>
      <c r="U133" s="21" t="s">
        <v>20</v>
      </c>
      <c r="V133" s="21" t="s">
        <v>21</v>
      </c>
      <c r="W133" s="22" t="s">
        <v>12</v>
      </c>
      <c r="X133" s="23" t="s">
        <v>22</v>
      </c>
      <c r="Y133" s="24" t="s">
        <v>23</v>
      </c>
      <c r="Z133" s="24" t="s">
        <v>24</v>
      </c>
      <c r="AA133" s="25" t="s">
        <v>25</v>
      </c>
      <c r="AB133" s="26" t="s">
        <v>26</v>
      </c>
      <c r="AC133" s="27" t="s">
        <v>27</v>
      </c>
      <c r="AD133" s="28" t="s">
        <v>28</v>
      </c>
      <c r="AE133" s="29" t="s">
        <v>29</v>
      </c>
      <c r="AF133" s="30" t="s">
        <v>30</v>
      </c>
      <c r="AG133" s="31" t="s">
        <v>31</v>
      </c>
      <c r="AH133" s="18"/>
      <c r="AI133" s="19"/>
      <c r="AK133" s="20" t="s">
        <v>18</v>
      </c>
      <c r="AL133" s="21" t="s">
        <v>19</v>
      </c>
      <c r="AM133" s="21" t="s">
        <v>20</v>
      </c>
      <c r="AN133" s="21" t="s">
        <v>21</v>
      </c>
      <c r="AO133" s="22" t="s">
        <v>12</v>
      </c>
      <c r="AP133" s="23" t="s">
        <v>22</v>
      </c>
      <c r="AQ133" s="24" t="s">
        <v>23</v>
      </c>
      <c r="AR133" s="24" t="s">
        <v>24</v>
      </c>
      <c r="AS133" s="25" t="s">
        <v>25</v>
      </c>
      <c r="AT133" s="26" t="s">
        <v>26</v>
      </c>
      <c r="AU133" s="27" t="s">
        <v>27</v>
      </c>
      <c r="AV133" s="28" t="s">
        <v>28</v>
      </c>
      <c r="AW133" s="29" t="s">
        <v>29</v>
      </c>
      <c r="AX133" s="30" t="s">
        <v>30</v>
      </c>
      <c r="AY133" s="31" t="s">
        <v>31</v>
      </c>
      <c r="AZ133" s="18"/>
      <c r="BA133" s="19"/>
      <c r="BC133" s="20" t="s">
        <v>18</v>
      </c>
      <c r="BD133" s="21" t="s">
        <v>19</v>
      </c>
      <c r="BE133" s="21" t="s">
        <v>20</v>
      </c>
      <c r="BF133" s="21" t="s">
        <v>21</v>
      </c>
      <c r="BG133" s="22" t="s">
        <v>12</v>
      </c>
      <c r="BH133" s="23" t="s">
        <v>22</v>
      </c>
      <c r="BI133" s="24" t="s">
        <v>23</v>
      </c>
      <c r="BJ133" s="24" t="s">
        <v>24</v>
      </c>
      <c r="BK133" s="25" t="s">
        <v>25</v>
      </c>
      <c r="BL133" s="26" t="s">
        <v>26</v>
      </c>
      <c r="BM133" s="27" t="s">
        <v>27</v>
      </c>
      <c r="BN133" s="28" t="s">
        <v>28</v>
      </c>
      <c r="BO133" s="29" t="s">
        <v>29</v>
      </c>
      <c r="BP133" s="30" t="s">
        <v>30</v>
      </c>
      <c r="BQ133" s="31" t="s">
        <v>31</v>
      </c>
      <c r="BR133" s="18"/>
      <c r="BS133" s="19"/>
    </row>
    <row r="134" customFormat="1" customHeight="1" spans="1:71">
      <c r="A134" s="32">
        <v>2666</v>
      </c>
      <c r="B134" s="33">
        <v>2.14</v>
      </c>
      <c r="C134" s="34">
        <v>1</v>
      </c>
      <c r="D134" s="34">
        <v>0</v>
      </c>
      <c r="E134" s="22">
        <f t="shared" ref="E134:E155" si="86">A134*B134*C134+D134</f>
        <v>5705.24</v>
      </c>
      <c r="F134" s="35">
        <v>1.67</v>
      </c>
      <c r="G134" s="34">
        <v>1.87</v>
      </c>
      <c r="H134" s="34">
        <v>0.92</v>
      </c>
      <c r="I134" s="25">
        <f t="shared" ref="I134:I155" si="87">G134*H134+1</f>
        <v>2.7204</v>
      </c>
      <c r="J134" s="35">
        <v>1</v>
      </c>
      <c r="K134" s="34">
        <v>0</v>
      </c>
      <c r="L134" s="36">
        <v>0</v>
      </c>
      <c r="M134" s="29">
        <f t="shared" ref="M134:M155" si="88">1+2.78*K134/(K134+1400)+L134</f>
        <v>1</v>
      </c>
      <c r="N134" s="35">
        <v>1.325</v>
      </c>
      <c r="O134" s="31">
        <v>0.5</v>
      </c>
      <c r="P134" s="37">
        <f t="shared" ref="P134:P155" si="89">E134*F134*I134*J134*(M134)*N134*O134</f>
        <v>17171.531795562</v>
      </c>
      <c r="Q134" s="38"/>
      <c r="S134" s="32">
        <v>2666</v>
      </c>
      <c r="T134" s="33">
        <v>2.14</v>
      </c>
      <c r="U134" s="34">
        <v>1</v>
      </c>
      <c r="V134" s="34">
        <v>0</v>
      </c>
      <c r="W134" s="22">
        <f t="shared" ref="W134:W155" si="90">S134*T134*U134+V134</f>
        <v>5705.24</v>
      </c>
      <c r="X134" s="35">
        <v>1.67</v>
      </c>
      <c r="Y134" s="34">
        <v>1.87</v>
      </c>
      <c r="Z134" s="34">
        <v>0.92</v>
      </c>
      <c r="AA134" s="25">
        <f t="shared" ref="AA134:AA155" si="91">Y134*Z134+1</f>
        <v>2.7204</v>
      </c>
      <c r="AB134" s="35">
        <v>1</v>
      </c>
      <c r="AC134" s="34">
        <v>0</v>
      </c>
      <c r="AD134" s="36">
        <v>0</v>
      </c>
      <c r="AE134" s="29">
        <f t="shared" ref="AE134:AE155" si="92">1+2.78*AC134/(AC134+1400)+AD134</f>
        <v>1</v>
      </c>
      <c r="AF134" s="35">
        <v>1.325</v>
      </c>
      <c r="AG134" s="31">
        <v>0.5</v>
      </c>
      <c r="AH134" s="37">
        <f t="shared" ref="AH134:AH155" si="93">W134*X134*AA134*AB134*(AE134)*AF134*AG134</f>
        <v>17171.531795562</v>
      </c>
      <c r="AI134" s="38"/>
      <c r="AK134" s="32">
        <v>2666</v>
      </c>
      <c r="AL134" s="33">
        <v>2.14</v>
      </c>
      <c r="AM134" s="34">
        <v>1</v>
      </c>
      <c r="AN134" s="34">
        <v>0</v>
      </c>
      <c r="AO134" s="22">
        <f t="shared" ref="AO134:AO155" si="94">AK134*AL134*AM134+AN134</f>
        <v>5705.24</v>
      </c>
      <c r="AP134" s="35">
        <v>2.17</v>
      </c>
      <c r="AQ134" s="34">
        <v>1.87</v>
      </c>
      <c r="AR134" s="34">
        <v>0.92</v>
      </c>
      <c r="AS134" s="25">
        <f t="shared" ref="AS134:AS155" si="95">AQ134*AR134+1</f>
        <v>2.7204</v>
      </c>
      <c r="AT134" s="35">
        <v>1</v>
      </c>
      <c r="AU134" s="34">
        <v>0</v>
      </c>
      <c r="AV134" s="36">
        <v>0</v>
      </c>
      <c r="AW134" s="29">
        <f t="shared" ref="AW134:AW155" si="96">1+2.78*AU134/(AU134+1400)+AV134</f>
        <v>1</v>
      </c>
      <c r="AX134" s="35">
        <v>1.325</v>
      </c>
      <c r="AY134" s="31">
        <v>0.5</v>
      </c>
      <c r="AZ134" s="37">
        <f t="shared" ref="AZ134:AZ155" si="97">AO134*AP134*AS134*AT134*(AW134)*AX134*AY134</f>
        <v>22312.708979862</v>
      </c>
      <c r="BA134" s="38"/>
      <c r="BC134" s="32">
        <v>2666</v>
      </c>
      <c r="BD134" s="33">
        <v>2.53</v>
      </c>
      <c r="BE134" s="34">
        <v>1</v>
      </c>
      <c r="BF134" s="34">
        <v>0</v>
      </c>
      <c r="BG134" s="22">
        <f t="shared" ref="BG134:BG155" si="98">BC134*BD134*BE134+BF134</f>
        <v>6744.98</v>
      </c>
      <c r="BH134" s="35">
        <v>2.17</v>
      </c>
      <c r="BI134" s="34">
        <v>1.87</v>
      </c>
      <c r="BJ134" s="34">
        <v>0.92</v>
      </c>
      <c r="BK134" s="25">
        <f t="shared" ref="BK134:BK155" si="99">BI134*BJ134+1</f>
        <v>2.7204</v>
      </c>
      <c r="BL134" s="35">
        <v>1</v>
      </c>
      <c r="BM134" s="34">
        <v>0</v>
      </c>
      <c r="BN134" s="36">
        <v>0</v>
      </c>
      <c r="BO134" s="29">
        <f t="shared" ref="BO134:BO155" si="100">1+2.78*BM134/(BM134+1400)+BN134</f>
        <v>1</v>
      </c>
      <c r="BP134" s="35">
        <v>1.325</v>
      </c>
      <c r="BQ134" s="31">
        <v>0.6711</v>
      </c>
      <c r="BR134" s="37">
        <f t="shared" ref="BR134:BR155" si="101">BG134*BH134*BK134*BL134*(BO134)*BP134*BQ134</f>
        <v>35405.9525802383</v>
      </c>
      <c r="BS134" s="38"/>
    </row>
    <row r="135" customFormat="1" customHeight="1" spans="1:71">
      <c r="A135" s="32">
        <v>2666</v>
      </c>
      <c r="B135" s="33">
        <v>1.74</v>
      </c>
      <c r="C135" s="34">
        <v>1</v>
      </c>
      <c r="D135" s="34">
        <v>0</v>
      </c>
      <c r="E135" s="22">
        <f t="shared" si="86"/>
        <v>4638.84</v>
      </c>
      <c r="F135" s="35">
        <v>1.67</v>
      </c>
      <c r="G135" s="34">
        <v>1.87</v>
      </c>
      <c r="H135" s="34">
        <v>0.92</v>
      </c>
      <c r="I135" s="25">
        <f t="shared" si="87"/>
        <v>2.7204</v>
      </c>
      <c r="J135" s="35">
        <v>1</v>
      </c>
      <c r="K135" s="34">
        <v>0</v>
      </c>
      <c r="L135" s="36">
        <v>0</v>
      </c>
      <c r="M135" s="29">
        <f t="shared" si="88"/>
        <v>1</v>
      </c>
      <c r="N135" s="35">
        <v>1.325</v>
      </c>
      <c r="O135" s="31">
        <v>0.5</v>
      </c>
      <c r="P135" s="37">
        <f t="shared" si="89"/>
        <v>13961.899684242</v>
      </c>
      <c r="Q135" s="39"/>
      <c r="S135" s="32">
        <v>2666</v>
      </c>
      <c r="T135" s="33">
        <v>1.74</v>
      </c>
      <c r="U135" s="34">
        <v>1</v>
      </c>
      <c r="V135" s="34">
        <v>0</v>
      </c>
      <c r="W135" s="22">
        <f t="shared" si="90"/>
        <v>4638.84</v>
      </c>
      <c r="X135" s="35">
        <v>1.67</v>
      </c>
      <c r="Y135" s="34">
        <v>1.87</v>
      </c>
      <c r="Z135" s="34">
        <v>0.92</v>
      </c>
      <c r="AA135" s="25">
        <f t="shared" si="91"/>
        <v>2.7204</v>
      </c>
      <c r="AB135" s="35">
        <v>1</v>
      </c>
      <c r="AC135" s="34">
        <v>0</v>
      </c>
      <c r="AD135" s="36">
        <v>0</v>
      </c>
      <c r="AE135" s="29">
        <f t="shared" si="92"/>
        <v>1</v>
      </c>
      <c r="AF135" s="35">
        <v>1.325</v>
      </c>
      <c r="AG135" s="31">
        <v>0.5</v>
      </c>
      <c r="AH135" s="37">
        <f t="shared" si="93"/>
        <v>13961.899684242</v>
      </c>
      <c r="AI135" s="39"/>
      <c r="AK135" s="32">
        <v>2666</v>
      </c>
      <c r="AL135" s="33">
        <v>1.74</v>
      </c>
      <c r="AM135" s="34">
        <v>1</v>
      </c>
      <c r="AN135" s="34">
        <v>0</v>
      </c>
      <c r="AO135" s="22">
        <f t="shared" si="94"/>
        <v>4638.84</v>
      </c>
      <c r="AP135" s="35">
        <v>2.17</v>
      </c>
      <c r="AQ135" s="34">
        <v>1.87</v>
      </c>
      <c r="AR135" s="34">
        <v>0.92</v>
      </c>
      <c r="AS135" s="25">
        <f t="shared" si="95"/>
        <v>2.7204</v>
      </c>
      <c r="AT135" s="35">
        <v>1</v>
      </c>
      <c r="AU135" s="34">
        <v>0</v>
      </c>
      <c r="AV135" s="36">
        <v>0</v>
      </c>
      <c r="AW135" s="29">
        <f t="shared" si="96"/>
        <v>1</v>
      </c>
      <c r="AX135" s="35">
        <v>1.325</v>
      </c>
      <c r="AY135" s="31">
        <v>0.5</v>
      </c>
      <c r="AZ135" s="37">
        <f t="shared" si="97"/>
        <v>18142.109170542</v>
      </c>
      <c r="BA135" s="39"/>
      <c r="BC135" s="32">
        <v>2666</v>
      </c>
      <c r="BD135" s="33">
        <v>2.05</v>
      </c>
      <c r="BE135" s="34">
        <v>1</v>
      </c>
      <c r="BF135" s="34">
        <v>0</v>
      </c>
      <c r="BG135" s="22">
        <f t="shared" si="98"/>
        <v>5465.3</v>
      </c>
      <c r="BH135" s="35">
        <v>2.17</v>
      </c>
      <c r="BI135" s="34">
        <v>1.87</v>
      </c>
      <c r="BJ135" s="34">
        <v>0.92</v>
      </c>
      <c r="BK135" s="25">
        <f t="shared" si="99"/>
        <v>2.7204</v>
      </c>
      <c r="BL135" s="35">
        <v>1</v>
      </c>
      <c r="BM135" s="34">
        <v>0</v>
      </c>
      <c r="BN135" s="36">
        <v>0</v>
      </c>
      <c r="BO135" s="29">
        <f t="shared" si="100"/>
        <v>1</v>
      </c>
      <c r="BP135" s="35">
        <v>1.325</v>
      </c>
      <c r="BQ135" s="31">
        <v>0.6711</v>
      </c>
      <c r="BR135" s="37">
        <f t="shared" si="101"/>
        <v>28688.6177033552</v>
      </c>
      <c r="BS135" s="39"/>
    </row>
    <row r="136" customFormat="1" customHeight="1" spans="1:71">
      <c r="A136" s="32">
        <v>2666</v>
      </c>
      <c r="B136" s="33">
        <v>2.01</v>
      </c>
      <c r="C136" s="34">
        <v>1</v>
      </c>
      <c r="D136" s="34">
        <v>0</v>
      </c>
      <c r="E136" s="22">
        <f t="shared" si="86"/>
        <v>5358.66</v>
      </c>
      <c r="F136" s="35">
        <v>1.67</v>
      </c>
      <c r="G136" s="34">
        <v>1.87</v>
      </c>
      <c r="H136" s="34">
        <v>0.92</v>
      </c>
      <c r="I136" s="25">
        <f t="shared" si="87"/>
        <v>2.7204</v>
      </c>
      <c r="J136" s="35">
        <v>1</v>
      </c>
      <c r="K136" s="34">
        <v>0</v>
      </c>
      <c r="L136" s="36">
        <v>0</v>
      </c>
      <c r="M136" s="29">
        <f t="shared" si="88"/>
        <v>1</v>
      </c>
      <c r="N136" s="35">
        <v>1.325</v>
      </c>
      <c r="O136" s="31">
        <v>0.5</v>
      </c>
      <c r="P136" s="37">
        <f t="shared" si="89"/>
        <v>16128.401359383</v>
      </c>
      <c r="Q136" s="39"/>
      <c r="S136" s="32">
        <v>2666</v>
      </c>
      <c r="T136" s="33">
        <v>2.01</v>
      </c>
      <c r="U136" s="34">
        <v>1</v>
      </c>
      <c r="V136" s="34">
        <v>0</v>
      </c>
      <c r="W136" s="22">
        <f t="shared" si="90"/>
        <v>5358.66</v>
      </c>
      <c r="X136" s="35">
        <v>1.67</v>
      </c>
      <c r="Y136" s="34">
        <v>1.87</v>
      </c>
      <c r="Z136" s="34">
        <v>0.92</v>
      </c>
      <c r="AA136" s="25">
        <f t="shared" si="91"/>
        <v>2.7204</v>
      </c>
      <c r="AB136" s="35">
        <v>1</v>
      </c>
      <c r="AC136" s="34">
        <v>0</v>
      </c>
      <c r="AD136" s="36">
        <v>0</v>
      </c>
      <c r="AE136" s="29">
        <f t="shared" si="92"/>
        <v>1</v>
      </c>
      <c r="AF136" s="35">
        <v>1.325</v>
      </c>
      <c r="AG136" s="31">
        <v>0.5</v>
      </c>
      <c r="AH136" s="37">
        <f t="shared" si="93"/>
        <v>16128.401359383</v>
      </c>
      <c r="AI136" s="39"/>
      <c r="AK136" s="32">
        <v>2666</v>
      </c>
      <c r="AL136" s="33">
        <v>2.01</v>
      </c>
      <c r="AM136" s="34">
        <v>1</v>
      </c>
      <c r="AN136" s="34">
        <v>0</v>
      </c>
      <c r="AO136" s="22">
        <f t="shared" si="94"/>
        <v>5358.66</v>
      </c>
      <c r="AP136" s="35">
        <v>2.17</v>
      </c>
      <c r="AQ136" s="34">
        <v>1.87</v>
      </c>
      <c r="AR136" s="34">
        <v>0.92</v>
      </c>
      <c r="AS136" s="25">
        <f t="shared" si="95"/>
        <v>2.7204</v>
      </c>
      <c r="AT136" s="35">
        <v>1</v>
      </c>
      <c r="AU136" s="34">
        <v>0</v>
      </c>
      <c r="AV136" s="36">
        <v>0</v>
      </c>
      <c r="AW136" s="29">
        <f t="shared" si="96"/>
        <v>1</v>
      </c>
      <c r="AX136" s="35">
        <v>1.325</v>
      </c>
      <c r="AY136" s="31">
        <v>0.5</v>
      </c>
      <c r="AZ136" s="37">
        <f t="shared" si="97"/>
        <v>20957.264041833</v>
      </c>
      <c r="BA136" s="39"/>
      <c r="BC136" s="32">
        <v>2666</v>
      </c>
      <c r="BD136" s="33">
        <v>2.38</v>
      </c>
      <c r="BE136" s="34">
        <v>1</v>
      </c>
      <c r="BF136" s="34">
        <v>0</v>
      </c>
      <c r="BG136" s="22">
        <f t="shared" si="98"/>
        <v>6345.08</v>
      </c>
      <c r="BH136" s="35">
        <v>2.17</v>
      </c>
      <c r="BI136" s="34">
        <v>1.87</v>
      </c>
      <c r="BJ136" s="34">
        <v>0.92</v>
      </c>
      <c r="BK136" s="25">
        <f t="shared" si="99"/>
        <v>2.7204</v>
      </c>
      <c r="BL136" s="35">
        <v>1</v>
      </c>
      <c r="BM136" s="34">
        <v>0</v>
      </c>
      <c r="BN136" s="36">
        <v>0</v>
      </c>
      <c r="BO136" s="29">
        <f t="shared" si="100"/>
        <v>1</v>
      </c>
      <c r="BP136" s="35">
        <v>1.325</v>
      </c>
      <c r="BQ136" s="31">
        <v>0.6711</v>
      </c>
      <c r="BR136" s="37">
        <f t="shared" si="101"/>
        <v>33306.7854312124</v>
      </c>
      <c r="BS136" s="39"/>
    </row>
    <row r="137" customFormat="1" customHeight="1" spans="1:71">
      <c r="A137" s="32">
        <v>2666</v>
      </c>
      <c r="B137" s="33">
        <v>1.704</v>
      </c>
      <c r="C137" s="34">
        <v>1.75</v>
      </c>
      <c r="D137" s="34">
        <v>0</v>
      </c>
      <c r="E137" s="22">
        <f t="shared" si="86"/>
        <v>7950.012</v>
      </c>
      <c r="F137" s="35">
        <v>1.67</v>
      </c>
      <c r="G137" s="34">
        <v>1.87</v>
      </c>
      <c r="H137" s="34">
        <v>0.92</v>
      </c>
      <c r="I137" s="25">
        <f t="shared" si="87"/>
        <v>2.7204</v>
      </c>
      <c r="J137" s="35">
        <v>1</v>
      </c>
      <c r="K137" s="34">
        <v>0</v>
      </c>
      <c r="L137" s="36">
        <v>0</v>
      </c>
      <c r="M137" s="29">
        <f t="shared" si="88"/>
        <v>1</v>
      </c>
      <c r="N137" s="35">
        <v>1.325</v>
      </c>
      <c r="O137" s="31">
        <v>0.5</v>
      </c>
      <c r="P137" s="37">
        <f t="shared" si="89"/>
        <v>23927.8073898906</v>
      </c>
      <c r="Q137" s="39"/>
      <c r="S137" s="32">
        <v>2666</v>
      </c>
      <c r="T137" s="33">
        <v>1.704</v>
      </c>
      <c r="U137" s="34">
        <v>1.75</v>
      </c>
      <c r="V137" s="34">
        <v>0</v>
      </c>
      <c r="W137" s="22">
        <f t="shared" si="90"/>
        <v>7950.012</v>
      </c>
      <c r="X137" s="35">
        <v>1.67</v>
      </c>
      <c r="Y137" s="34">
        <v>1.87</v>
      </c>
      <c r="Z137" s="34">
        <v>0.92</v>
      </c>
      <c r="AA137" s="25">
        <f t="shared" si="91"/>
        <v>2.7204</v>
      </c>
      <c r="AB137" s="35">
        <v>1</v>
      </c>
      <c r="AC137" s="34">
        <v>0</v>
      </c>
      <c r="AD137" s="36">
        <v>0</v>
      </c>
      <c r="AE137" s="29">
        <f t="shared" si="92"/>
        <v>1</v>
      </c>
      <c r="AF137" s="35">
        <v>1.325</v>
      </c>
      <c r="AG137" s="31">
        <v>0.5</v>
      </c>
      <c r="AH137" s="37">
        <f t="shared" si="93"/>
        <v>23927.8073898906</v>
      </c>
      <c r="AI137" s="39"/>
      <c r="AK137" s="32">
        <v>2666</v>
      </c>
      <c r="AL137" s="33">
        <v>1.704</v>
      </c>
      <c r="AM137" s="34">
        <v>1.75</v>
      </c>
      <c r="AN137" s="34">
        <v>0</v>
      </c>
      <c r="AO137" s="22">
        <f t="shared" si="94"/>
        <v>7950.012</v>
      </c>
      <c r="AP137" s="35">
        <v>2.17</v>
      </c>
      <c r="AQ137" s="34">
        <v>1.87</v>
      </c>
      <c r="AR137" s="34">
        <v>0.92</v>
      </c>
      <c r="AS137" s="25">
        <f t="shared" si="95"/>
        <v>2.7204</v>
      </c>
      <c r="AT137" s="35">
        <v>1</v>
      </c>
      <c r="AU137" s="34">
        <v>0</v>
      </c>
      <c r="AV137" s="36">
        <v>0</v>
      </c>
      <c r="AW137" s="29">
        <f t="shared" si="96"/>
        <v>1</v>
      </c>
      <c r="AX137" s="35">
        <v>1.325</v>
      </c>
      <c r="AY137" s="31">
        <v>0.5</v>
      </c>
      <c r="AZ137" s="37">
        <f t="shared" si="97"/>
        <v>31091.8215784806</v>
      </c>
      <c r="BA137" s="39"/>
      <c r="BC137" s="32">
        <v>2666</v>
      </c>
      <c r="BD137" s="33">
        <v>2.011</v>
      </c>
      <c r="BE137" s="34">
        <v>1.75</v>
      </c>
      <c r="BF137" s="34">
        <v>0</v>
      </c>
      <c r="BG137" s="22">
        <f t="shared" si="98"/>
        <v>9382.3205</v>
      </c>
      <c r="BH137" s="35">
        <v>2.17</v>
      </c>
      <c r="BI137" s="34">
        <v>1.87</v>
      </c>
      <c r="BJ137" s="34">
        <v>0.92</v>
      </c>
      <c r="BK137" s="25">
        <f t="shared" si="99"/>
        <v>2.7204</v>
      </c>
      <c r="BL137" s="35">
        <v>1</v>
      </c>
      <c r="BM137" s="34">
        <v>0</v>
      </c>
      <c r="BN137" s="36">
        <v>0</v>
      </c>
      <c r="BO137" s="29">
        <f t="shared" si="100"/>
        <v>1</v>
      </c>
      <c r="BP137" s="35">
        <v>1.325</v>
      </c>
      <c r="BQ137" s="31">
        <v>0.6711</v>
      </c>
      <c r="BR137" s="37">
        <f t="shared" si="101"/>
        <v>49249.9599280647</v>
      </c>
      <c r="BS137" s="39"/>
    </row>
    <row r="138" customFormat="1" customHeight="1" spans="1:71">
      <c r="A138" s="32">
        <v>2666</v>
      </c>
      <c r="B138" s="33">
        <v>1.704</v>
      </c>
      <c r="C138" s="34">
        <v>1.75</v>
      </c>
      <c r="D138" s="34">
        <v>0</v>
      </c>
      <c r="E138" s="22">
        <f t="shared" si="86"/>
        <v>7950.012</v>
      </c>
      <c r="F138" s="35">
        <v>1.67</v>
      </c>
      <c r="G138" s="34">
        <v>1.87</v>
      </c>
      <c r="H138" s="34">
        <v>0.92</v>
      </c>
      <c r="I138" s="25">
        <f t="shared" si="87"/>
        <v>2.7204</v>
      </c>
      <c r="J138" s="35">
        <v>1</v>
      </c>
      <c r="K138" s="34">
        <v>0</v>
      </c>
      <c r="L138" s="36">
        <v>0</v>
      </c>
      <c r="M138" s="29">
        <f t="shared" si="88"/>
        <v>1</v>
      </c>
      <c r="N138" s="35">
        <v>1.325</v>
      </c>
      <c r="O138" s="31">
        <v>0.5</v>
      </c>
      <c r="P138" s="37">
        <f t="shared" si="89"/>
        <v>23927.8073898906</v>
      </c>
      <c r="Q138" s="39"/>
      <c r="S138" s="32">
        <v>2666</v>
      </c>
      <c r="T138" s="33">
        <v>1.704</v>
      </c>
      <c r="U138" s="34">
        <v>1.75</v>
      </c>
      <c r="V138" s="34">
        <v>0</v>
      </c>
      <c r="W138" s="22">
        <f t="shared" si="90"/>
        <v>7950.012</v>
      </c>
      <c r="X138" s="35">
        <v>1.67</v>
      </c>
      <c r="Y138" s="34">
        <v>1.87</v>
      </c>
      <c r="Z138" s="34">
        <v>0.92</v>
      </c>
      <c r="AA138" s="25">
        <f t="shared" si="91"/>
        <v>2.7204</v>
      </c>
      <c r="AB138" s="35">
        <v>1</v>
      </c>
      <c r="AC138" s="34">
        <v>0</v>
      </c>
      <c r="AD138" s="36">
        <v>0</v>
      </c>
      <c r="AE138" s="29">
        <f t="shared" si="92"/>
        <v>1</v>
      </c>
      <c r="AF138" s="35">
        <v>1.325</v>
      </c>
      <c r="AG138" s="31">
        <v>0.5</v>
      </c>
      <c r="AH138" s="37">
        <f t="shared" si="93"/>
        <v>23927.8073898906</v>
      </c>
      <c r="AI138" s="39"/>
      <c r="AK138" s="32">
        <v>2666</v>
      </c>
      <c r="AL138" s="33">
        <v>1.704</v>
      </c>
      <c r="AM138" s="34">
        <v>1.75</v>
      </c>
      <c r="AN138" s="34">
        <v>0</v>
      </c>
      <c r="AO138" s="22">
        <f t="shared" si="94"/>
        <v>7950.012</v>
      </c>
      <c r="AP138" s="35">
        <v>2.17</v>
      </c>
      <c r="AQ138" s="34">
        <v>1.87</v>
      </c>
      <c r="AR138" s="34">
        <v>0.92</v>
      </c>
      <c r="AS138" s="25">
        <f t="shared" si="95"/>
        <v>2.7204</v>
      </c>
      <c r="AT138" s="35">
        <v>1</v>
      </c>
      <c r="AU138" s="34">
        <v>0</v>
      </c>
      <c r="AV138" s="36">
        <v>0</v>
      </c>
      <c r="AW138" s="29">
        <f t="shared" si="96"/>
        <v>1</v>
      </c>
      <c r="AX138" s="35">
        <v>1.325</v>
      </c>
      <c r="AY138" s="31">
        <v>0.5</v>
      </c>
      <c r="AZ138" s="37">
        <f t="shared" si="97"/>
        <v>31091.8215784806</v>
      </c>
      <c r="BA138" s="39"/>
      <c r="BC138" s="32">
        <v>2666</v>
      </c>
      <c r="BD138" s="33">
        <v>2.011</v>
      </c>
      <c r="BE138" s="34">
        <v>1.75</v>
      </c>
      <c r="BF138" s="34">
        <v>0</v>
      </c>
      <c r="BG138" s="22">
        <f t="shared" si="98"/>
        <v>9382.3205</v>
      </c>
      <c r="BH138" s="35">
        <v>2.17</v>
      </c>
      <c r="BI138" s="34">
        <v>1.87</v>
      </c>
      <c r="BJ138" s="34">
        <v>0.92</v>
      </c>
      <c r="BK138" s="25">
        <f t="shared" si="99"/>
        <v>2.7204</v>
      </c>
      <c r="BL138" s="35">
        <v>1</v>
      </c>
      <c r="BM138" s="34">
        <v>0</v>
      </c>
      <c r="BN138" s="36">
        <v>0</v>
      </c>
      <c r="BO138" s="29">
        <f t="shared" si="100"/>
        <v>1</v>
      </c>
      <c r="BP138" s="35">
        <v>1.325</v>
      </c>
      <c r="BQ138" s="31">
        <v>0.6711</v>
      </c>
      <c r="BR138" s="37">
        <f t="shared" si="101"/>
        <v>49249.9599280647</v>
      </c>
      <c r="BS138" s="39"/>
    </row>
    <row r="139" customFormat="1" customHeight="1" spans="1:71">
      <c r="A139" s="32">
        <v>3048</v>
      </c>
      <c r="B139" s="33">
        <v>1.704</v>
      </c>
      <c r="C139" s="34">
        <v>1.75</v>
      </c>
      <c r="D139" s="34">
        <v>0</v>
      </c>
      <c r="E139" s="22">
        <f t="shared" si="86"/>
        <v>9089.136</v>
      </c>
      <c r="F139" s="35">
        <v>1.67</v>
      </c>
      <c r="G139" s="34">
        <v>1.87</v>
      </c>
      <c r="H139" s="34">
        <v>0.92</v>
      </c>
      <c r="I139" s="25">
        <f t="shared" si="87"/>
        <v>2.7204</v>
      </c>
      <c r="J139" s="35">
        <v>1</v>
      </c>
      <c r="K139" s="34">
        <v>0</v>
      </c>
      <c r="L139" s="36">
        <v>0</v>
      </c>
      <c r="M139" s="29">
        <f t="shared" si="88"/>
        <v>1</v>
      </c>
      <c r="N139" s="35">
        <v>1.325</v>
      </c>
      <c r="O139" s="31">
        <v>0.5</v>
      </c>
      <c r="P139" s="37">
        <f t="shared" si="89"/>
        <v>27356.3229273768</v>
      </c>
      <c r="Q139" s="39"/>
      <c r="S139" s="32">
        <v>3048</v>
      </c>
      <c r="T139" s="33">
        <v>1.704</v>
      </c>
      <c r="U139" s="34">
        <v>1.75</v>
      </c>
      <c r="V139" s="34">
        <v>0</v>
      </c>
      <c r="W139" s="22">
        <f t="shared" si="90"/>
        <v>9089.136</v>
      </c>
      <c r="X139" s="35">
        <v>1.67</v>
      </c>
      <c r="Y139" s="34">
        <v>1.87</v>
      </c>
      <c r="Z139" s="34">
        <v>0.92</v>
      </c>
      <c r="AA139" s="25">
        <f t="shared" si="91"/>
        <v>2.7204</v>
      </c>
      <c r="AB139" s="35">
        <v>1</v>
      </c>
      <c r="AC139" s="34">
        <v>0</v>
      </c>
      <c r="AD139" s="36">
        <v>0</v>
      </c>
      <c r="AE139" s="29">
        <f t="shared" si="92"/>
        <v>1</v>
      </c>
      <c r="AF139" s="35">
        <v>1.325</v>
      </c>
      <c r="AG139" s="31">
        <v>0.5</v>
      </c>
      <c r="AH139" s="37">
        <f t="shared" si="93"/>
        <v>27356.3229273768</v>
      </c>
      <c r="AI139" s="39"/>
      <c r="AK139" s="32">
        <v>3048</v>
      </c>
      <c r="AL139" s="33">
        <v>1.704</v>
      </c>
      <c r="AM139" s="34">
        <v>1.75</v>
      </c>
      <c r="AN139" s="34">
        <v>0</v>
      </c>
      <c r="AO139" s="22">
        <f t="shared" si="94"/>
        <v>9089.136</v>
      </c>
      <c r="AP139" s="35">
        <v>2.17</v>
      </c>
      <c r="AQ139" s="34">
        <v>1.87</v>
      </c>
      <c r="AR139" s="34">
        <v>0.92</v>
      </c>
      <c r="AS139" s="25">
        <f t="shared" si="95"/>
        <v>2.7204</v>
      </c>
      <c r="AT139" s="35">
        <v>1</v>
      </c>
      <c r="AU139" s="34">
        <v>0</v>
      </c>
      <c r="AV139" s="36">
        <v>0</v>
      </c>
      <c r="AW139" s="29">
        <f t="shared" si="96"/>
        <v>1</v>
      </c>
      <c r="AX139" s="35">
        <v>1.325</v>
      </c>
      <c r="AY139" s="31">
        <v>0.5</v>
      </c>
      <c r="AZ139" s="37">
        <f t="shared" si="97"/>
        <v>35546.8387738968</v>
      </c>
      <c r="BA139" s="39"/>
      <c r="BC139" s="32">
        <v>3048</v>
      </c>
      <c r="BD139" s="33">
        <v>2.011</v>
      </c>
      <c r="BE139" s="34">
        <v>1.75</v>
      </c>
      <c r="BF139" s="34">
        <v>0</v>
      </c>
      <c r="BG139" s="22">
        <f t="shared" si="98"/>
        <v>10726.674</v>
      </c>
      <c r="BH139" s="35">
        <v>2.17</v>
      </c>
      <c r="BI139" s="34">
        <v>1.87</v>
      </c>
      <c r="BJ139" s="34">
        <v>0.92</v>
      </c>
      <c r="BK139" s="25">
        <f t="shared" si="99"/>
        <v>2.7204</v>
      </c>
      <c r="BL139" s="35">
        <v>1</v>
      </c>
      <c r="BM139" s="34">
        <v>0</v>
      </c>
      <c r="BN139" s="36">
        <v>0</v>
      </c>
      <c r="BO139" s="29">
        <f t="shared" si="100"/>
        <v>1</v>
      </c>
      <c r="BP139" s="35">
        <v>1.325</v>
      </c>
      <c r="BQ139" s="31">
        <v>0.6711</v>
      </c>
      <c r="BR139" s="37">
        <f t="shared" si="101"/>
        <v>56306.7808930013</v>
      </c>
      <c r="BS139" s="39"/>
    </row>
    <row r="140" customHeight="1" spans="1:71">
      <c r="A140" s="32">
        <v>3048</v>
      </c>
      <c r="B140" s="33">
        <v>1.704</v>
      </c>
      <c r="C140" s="34">
        <v>1.75</v>
      </c>
      <c r="D140" s="34">
        <v>0</v>
      </c>
      <c r="E140" s="22">
        <f t="shared" si="86"/>
        <v>9089.136</v>
      </c>
      <c r="F140" s="35">
        <v>1.67</v>
      </c>
      <c r="G140" s="34">
        <v>1.87</v>
      </c>
      <c r="H140" s="34">
        <v>0.92</v>
      </c>
      <c r="I140" s="25">
        <f t="shared" si="87"/>
        <v>2.7204</v>
      </c>
      <c r="J140" s="35">
        <v>1</v>
      </c>
      <c r="K140" s="34">
        <v>0</v>
      </c>
      <c r="L140" s="36">
        <v>0</v>
      </c>
      <c r="M140" s="29">
        <f t="shared" si="88"/>
        <v>1</v>
      </c>
      <c r="N140" s="35">
        <v>1.325</v>
      </c>
      <c r="O140" s="31">
        <v>0.5</v>
      </c>
      <c r="P140" s="37">
        <f t="shared" si="89"/>
        <v>27356.3229273768</v>
      </c>
      <c r="Q140" s="39"/>
      <c r="S140" s="32">
        <v>3048</v>
      </c>
      <c r="T140" s="33">
        <v>1.704</v>
      </c>
      <c r="U140" s="34">
        <v>1.75</v>
      </c>
      <c r="V140" s="34">
        <v>0</v>
      </c>
      <c r="W140" s="22">
        <f t="shared" si="90"/>
        <v>9089.136</v>
      </c>
      <c r="X140" s="35">
        <v>1.67</v>
      </c>
      <c r="Y140" s="34">
        <v>1.87</v>
      </c>
      <c r="Z140" s="34">
        <v>0.92</v>
      </c>
      <c r="AA140" s="25">
        <f t="shared" si="91"/>
        <v>2.7204</v>
      </c>
      <c r="AB140" s="35">
        <v>1</v>
      </c>
      <c r="AC140" s="34">
        <v>0</v>
      </c>
      <c r="AD140" s="36">
        <v>0</v>
      </c>
      <c r="AE140" s="29">
        <f t="shared" si="92"/>
        <v>1</v>
      </c>
      <c r="AF140" s="35">
        <v>1.325</v>
      </c>
      <c r="AG140" s="31">
        <v>0.5</v>
      </c>
      <c r="AH140" s="37">
        <f t="shared" si="93"/>
        <v>27356.3229273768</v>
      </c>
      <c r="AI140" s="39"/>
      <c r="AK140" s="32">
        <v>3048</v>
      </c>
      <c r="AL140" s="33">
        <v>1.704</v>
      </c>
      <c r="AM140" s="34">
        <v>1.75</v>
      </c>
      <c r="AN140" s="34">
        <v>0</v>
      </c>
      <c r="AO140" s="22">
        <f t="shared" si="94"/>
        <v>9089.136</v>
      </c>
      <c r="AP140" s="35">
        <v>2.17</v>
      </c>
      <c r="AQ140" s="34">
        <v>1.87</v>
      </c>
      <c r="AR140" s="34">
        <v>0.92</v>
      </c>
      <c r="AS140" s="25">
        <f t="shared" si="95"/>
        <v>2.7204</v>
      </c>
      <c r="AT140" s="35">
        <v>1</v>
      </c>
      <c r="AU140" s="34">
        <v>0</v>
      </c>
      <c r="AV140" s="36">
        <v>0</v>
      </c>
      <c r="AW140" s="29">
        <f t="shared" si="96"/>
        <v>1</v>
      </c>
      <c r="AX140" s="35">
        <v>1.325</v>
      </c>
      <c r="AY140" s="31">
        <v>0.5</v>
      </c>
      <c r="AZ140" s="37">
        <f t="shared" si="97"/>
        <v>35546.8387738968</v>
      </c>
      <c r="BA140" s="39"/>
      <c r="BC140" s="32">
        <v>3048</v>
      </c>
      <c r="BD140" s="33">
        <v>2.011</v>
      </c>
      <c r="BE140" s="34">
        <v>1.75</v>
      </c>
      <c r="BF140" s="34">
        <v>0</v>
      </c>
      <c r="BG140" s="22">
        <f t="shared" si="98"/>
        <v>10726.674</v>
      </c>
      <c r="BH140" s="35">
        <v>2.17</v>
      </c>
      <c r="BI140" s="34">
        <v>1.87</v>
      </c>
      <c r="BJ140" s="34">
        <v>0.92</v>
      </c>
      <c r="BK140" s="25">
        <f t="shared" si="99"/>
        <v>2.7204</v>
      </c>
      <c r="BL140" s="35">
        <v>1</v>
      </c>
      <c r="BM140" s="34">
        <v>0</v>
      </c>
      <c r="BN140" s="36">
        <v>0</v>
      </c>
      <c r="BO140" s="29">
        <f t="shared" si="100"/>
        <v>1</v>
      </c>
      <c r="BP140" s="35">
        <v>1.325</v>
      </c>
      <c r="BQ140" s="31">
        <v>0.6711</v>
      </c>
      <c r="BR140" s="37">
        <f t="shared" si="101"/>
        <v>56306.7808930013</v>
      </c>
      <c r="BS140" s="39"/>
    </row>
    <row r="141" customHeight="1" spans="1:71">
      <c r="A141" s="32">
        <v>3048</v>
      </c>
      <c r="B141" s="33">
        <v>1.704</v>
      </c>
      <c r="C141" s="34">
        <v>1.75</v>
      </c>
      <c r="D141" s="34">
        <v>0</v>
      </c>
      <c r="E141" s="22">
        <f t="shared" si="86"/>
        <v>9089.136</v>
      </c>
      <c r="F141" s="35">
        <v>1.67</v>
      </c>
      <c r="G141" s="34">
        <v>1.87</v>
      </c>
      <c r="H141" s="34">
        <v>0.92</v>
      </c>
      <c r="I141" s="25">
        <f t="shared" si="87"/>
        <v>2.7204</v>
      </c>
      <c r="J141" s="35">
        <v>1</v>
      </c>
      <c r="K141" s="34">
        <v>0</v>
      </c>
      <c r="L141" s="36">
        <v>0</v>
      </c>
      <c r="M141" s="29">
        <f t="shared" si="88"/>
        <v>1</v>
      </c>
      <c r="N141" s="35">
        <v>1.325</v>
      </c>
      <c r="O141" s="31">
        <v>0.5</v>
      </c>
      <c r="P141" s="37">
        <f t="shared" si="89"/>
        <v>27356.3229273768</v>
      </c>
      <c r="Q141" s="39"/>
      <c r="S141" s="32">
        <v>3048</v>
      </c>
      <c r="T141" s="33">
        <v>1.704</v>
      </c>
      <c r="U141" s="34">
        <v>1.75</v>
      </c>
      <c r="V141" s="34">
        <v>0</v>
      </c>
      <c r="W141" s="22">
        <f t="shared" si="90"/>
        <v>9089.136</v>
      </c>
      <c r="X141" s="35">
        <v>1.67</v>
      </c>
      <c r="Y141" s="34">
        <v>1.87</v>
      </c>
      <c r="Z141" s="34">
        <v>0.92</v>
      </c>
      <c r="AA141" s="25">
        <f t="shared" si="91"/>
        <v>2.7204</v>
      </c>
      <c r="AB141" s="35">
        <v>1</v>
      </c>
      <c r="AC141" s="34">
        <v>0</v>
      </c>
      <c r="AD141" s="36">
        <v>0</v>
      </c>
      <c r="AE141" s="29">
        <f t="shared" si="92"/>
        <v>1</v>
      </c>
      <c r="AF141" s="35">
        <v>1.325</v>
      </c>
      <c r="AG141" s="31">
        <v>0.5</v>
      </c>
      <c r="AH141" s="37">
        <f t="shared" si="93"/>
        <v>27356.3229273768</v>
      </c>
      <c r="AI141" s="39"/>
      <c r="AK141" s="32">
        <v>3048</v>
      </c>
      <c r="AL141" s="33">
        <v>1.704</v>
      </c>
      <c r="AM141" s="34">
        <v>1.75</v>
      </c>
      <c r="AN141" s="34">
        <v>0</v>
      </c>
      <c r="AO141" s="22">
        <f t="shared" si="94"/>
        <v>9089.136</v>
      </c>
      <c r="AP141" s="35">
        <v>2.17</v>
      </c>
      <c r="AQ141" s="34">
        <v>1.87</v>
      </c>
      <c r="AR141" s="34">
        <v>0.92</v>
      </c>
      <c r="AS141" s="25">
        <f t="shared" si="95"/>
        <v>2.7204</v>
      </c>
      <c r="AT141" s="35">
        <v>1</v>
      </c>
      <c r="AU141" s="34">
        <v>0</v>
      </c>
      <c r="AV141" s="36">
        <v>0</v>
      </c>
      <c r="AW141" s="29">
        <f t="shared" si="96"/>
        <v>1</v>
      </c>
      <c r="AX141" s="35">
        <v>1.325</v>
      </c>
      <c r="AY141" s="31">
        <v>0.5</v>
      </c>
      <c r="AZ141" s="37">
        <f t="shared" si="97"/>
        <v>35546.8387738968</v>
      </c>
      <c r="BA141" s="39"/>
      <c r="BC141" s="32">
        <v>3048</v>
      </c>
      <c r="BD141" s="33">
        <v>2.011</v>
      </c>
      <c r="BE141" s="34">
        <v>1.75</v>
      </c>
      <c r="BF141" s="34">
        <v>0</v>
      </c>
      <c r="BG141" s="22">
        <f t="shared" si="98"/>
        <v>10726.674</v>
      </c>
      <c r="BH141" s="35">
        <v>2.17</v>
      </c>
      <c r="BI141" s="34">
        <v>1.87</v>
      </c>
      <c r="BJ141" s="34">
        <v>0.92</v>
      </c>
      <c r="BK141" s="25">
        <f t="shared" si="99"/>
        <v>2.7204</v>
      </c>
      <c r="BL141" s="35">
        <v>1</v>
      </c>
      <c r="BM141" s="34">
        <v>0</v>
      </c>
      <c r="BN141" s="36">
        <v>0</v>
      </c>
      <c r="BO141" s="29">
        <f t="shared" si="100"/>
        <v>1</v>
      </c>
      <c r="BP141" s="35">
        <v>1.325</v>
      </c>
      <c r="BQ141" s="31">
        <v>0.6711</v>
      </c>
      <c r="BR141" s="37">
        <f t="shared" si="101"/>
        <v>56306.7808930013</v>
      </c>
      <c r="BS141" s="39"/>
    </row>
    <row r="142" customHeight="1" spans="1:71">
      <c r="A142" s="32">
        <v>3048</v>
      </c>
      <c r="B142" s="33">
        <v>1.704</v>
      </c>
      <c r="C142" s="34">
        <v>1.75</v>
      </c>
      <c r="D142" s="34">
        <v>0</v>
      </c>
      <c r="E142" s="22">
        <f t="shared" si="86"/>
        <v>9089.136</v>
      </c>
      <c r="F142" s="35">
        <v>1.67</v>
      </c>
      <c r="G142" s="34">
        <v>1.87</v>
      </c>
      <c r="H142" s="34">
        <v>0.92</v>
      </c>
      <c r="I142" s="25">
        <f t="shared" si="87"/>
        <v>2.7204</v>
      </c>
      <c r="J142" s="35">
        <v>1</v>
      </c>
      <c r="K142" s="34">
        <v>0</v>
      </c>
      <c r="L142" s="36">
        <v>0</v>
      </c>
      <c r="M142" s="29">
        <f t="shared" si="88"/>
        <v>1</v>
      </c>
      <c r="N142" s="35">
        <v>1.325</v>
      </c>
      <c r="O142" s="31">
        <v>0.5</v>
      </c>
      <c r="P142" s="37">
        <f t="shared" si="89"/>
        <v>27356.3229273768</v>
      </c>
      <c r="Q142" s="39"/>
      <c r="S142" s="32">
        <v>3048</v>
      </c>
      <c r="T142" s="33">
        <v>1.704</v>
      </c>
      <c r="U142" s="34">
        <v>1.75</v>
      </c>
      <c r="V142" s="34">
        <v>0</v>
      </c>
      <c r="W142" s="22">
        <f t="shared" si="90"/>
        <v>9089.136</v>
      </c>
      <c r="X142" s="35">
        <v>1.67</v>
      </c>
      <c r="Y142" s="34">
        <v>1.87</v>
      </c>
      <c r="Z142" s="34">
        <v>0.92</v>
      </c>
      <c r="AA142" s="25">
        <f t="shared" si="91"/>
        <v>2.7204</v>
      </c>
      <c r="AB142" s="35">
        <v>1</v>
      </c>
      <c r="AC142" s="34">
        <v>0</v>
      </c>
      <c r="AD142" s="36">
        <v>0</v>
      </c>
      <c r="AE142" s="29">
        <f t="shared" si="92"/>
        <v>1</v>
      </c>
      <c r="AF142" s="35">
        <v>1.325</v>
      </c>
      <c r="AG142" s="31">
        <v>0.5</v>
      </c>
      <c r="AH142" s="37">
        <f t="shared" si="93"/>
        <v>27356.3229273768</v>
      </c>
      <c r="AI142" s="39"/>
      <c r="AK142" s="32">
        <v>3048</v>
      </c>
      <c r="AL142" s="33">
        <v>1.704</v>
      </c>
      <c r="AM142" s="34">
        <v>1.75</v>
      </c>
      <c r="AN142" s="34">
        <v>0</v>
      </c>
      <c r="AO142" s="22">
        <f t="shared" si="94"/>
        <v>9089.136</v>
      </c>
      <c r="AP142" s="35">
        <v>2.17</v>
      </c>
      <c r="AQ142" s="34">
        <v>1.87</v>
      </c>
      <c r="AR142" s="34">
        <v>0.92</v>
      </c>
      <c r="AS142" s="25">
        <f t="shared" si="95"/>
        <v>2.7204</v>
      </c>
      <c r="AT142" s="35">
        <v>1</v>
      </c>
      <c r="AU142" s="34">
        <v>0</v>
      </c>
      <c r="AV142" s="36">
        <v>0</v>
      </c>
      <c r="AW142" s="29">
        <f t="shared" si="96"/>
        <v>1</v>
      </c>
      <c r="AX142" s="35">
        <v>1.325</v>
      </c>
      <c r="AY142" s="31">
        <v>0.5</v>
      </c>
      <c r="AZ142" s="37">
        <f t="shared" si="97"/>
        <v>35546.8387738968</v>
      </c>
      <c r="BA142" s="39"/>
      <c r="BC142" s="32">
        <v>3048</v>
      </c>
      <c r="BD142" s="33">
        <v>2.011</v>
      </c>
      <c r="BE142" s="34">
        <v>1.75</v>
      </c>
      <c r="BF142" s="34">
        <v>0</v>
      </c>
      <c r="BG142" s="22">
        <f t="shared" si="98"/>
        <v>10726.674</v>
      </c>
      <c r="BH142" s="35">
        <v>2.17</v>
      </c>
      <c r="BI142" s="34">
        <v>1.87</v>
      </c>
      <c r="BJ142" s="34">
        <v>0.92</v>
      </c>
      <c r="BK142" s="25">
        <f t="shared" si="99"/>
        <v>2.7204</v>
      </c>
      <c r="BL142" s="35">
        <v>1</v>
      </c>
      <c r="BM142" s="34">
        <v>0</v>
      </c>
      <c r="BN142" s="36">
        <v>0</v>
      </c>
      <c r="BO142" s="29">
        <f t="shared" si="100"/>
        <v>1</v>
      </c>
      <c r="BP142" s="35">
        <v>1.325</v>
      </c>
      <c r="BQ142" s="31">
        <v>0.6711</v>
      </c>
      <c r="BR142" s="37">
        <f t="shared" si="101"/>
        <v>56306.7808930013</v>
      </c>
      <c r="BS142" s="39"/>
    </row>
    <row r="143" customHeight="1" spans="1:71">
      <c r="A143" s="32">
        <v>3048</v>
      </c>
      <c r="B143" s="33">
        <v>1.704</v>
      </c>
      <c r="C143" s="34">
        <v>1.75</v>
      </c>
      <c r="D143" s="34">
        <v>0</v>
      </c>
      <c r="E143" s="22">
        <f t="shared" si="86"/>
        <v>9089.136</v>
      </c>
      <c r="F143" s="35">
        <v>1.67</v>
      </c>
      <c r="G143" s="34">
        <v>1.87</v>
      </c>
      <c r="H143" s="34">
        <v>0.92</v>
      </c>
      <c r="I143" s="25">
        <f t="shared" si="87"/>
        <v>2.7204</v>
      </c>
      <c r="J143" s="35">
        <v>1</v>
      </c>
      <c r="K143" s="34">
        <v>0</v>
      </c>
      <c r="L143" s="36">
        <v>0</v>
      </c>
      <c r="M143" s="29">
        <f t="shared" si="88"/>
        <v>1</v>
      </c>
      <c r="N143" s="35">
        <v>1.325</v>
      </c>
      <c r="O143" s="31">
        <v>0.5</v>
      </c>
      <c r="P143" s="37">
        <f t="shared" si="89"/>
        <v>27356.3229273768</v>
      </c>
      <c r="Q143" s="39"/>
      <c r="S143" s="32">
        <v>3048</v>
      </c>
      <c r="T143" s="33">
        <v>1.704</v>
      </c>
      <c r="U143" s="34">
        <v>1.75</v>
      </c>
      <c r="V143" s="34">
        <v>0</v>
      </c>
      <c r="W143" s="22">
        <f t="shared" si="90"/>
        <v>9089.136</v>
      </c>
      <c r="X143" s="35">
        <v>1.67</v>
      </c>
      <c r="Y143" s="34">
        <v>1.87</v>
      </c>
      <c r="Z143" s="34">
        <v>0.92</v>
      </c>
      <c r="AA143" s="25">
        <f t="shared" si="91"/>
        <v>2.7204</v>
      </c>
      <c r="AB143" s="35">
        <v>1</v>
      </c>
      <c r="AC143" s="34">
        <v>0</v>
      </c>
      <c r="AD143" s="36">
        <v>0</v>
      </c>
      <c r="AE143" s="29">
        <f t="shared" si="92"/>
        <v>1</v>
      </c>
      <c r="AF143" s="35">
        <v>1.325</v>
      </c>
      <c r="AG143" s="31">
        <v>0.5</v>
      </c>
      <c r="AH143" s="37">
        <f t="shared" si="93"/>
        <v>27356.3229273768</v>
      </c>
      <c r="AI143" s="39"/>
      <c r="AK143" s="32">
        <v>3048</v>
      </c>
      <c r="AL143" s="33">
        <v>1.704</v>
      </c>
      <c r="AM143" s="34">
        <v>1.75</v>
      </c>
      <c r="AN143" s="34">
        <v>0</v>
      </c>
      <c r="AO143" s="22">
        <f t="shared" si="94"/>
        <v>9089.136</v>
      </c>
      <c r="AP143" s="35">
        <v>2.17</v>
      </c>
      <c r="AQ143" s="34">
        <v>1.87</v>
      </c>
      <c r="AR143" s="34">
        <v>0.92</v>
      </c>
      <c r="AS143" s="25">
        <f t="shared" si="95"/>
        <v>2.7204</v>
      </c>
      <c r="AT143" s="35">
        <v>1</v>
      </c>
      <c r="AU143" s="34">
        <v>0</v>
      </c>
      <c r="AV143" s="36">
        <v>0</v>
      </c>
      <c r="AW143" s="29">
        <f t="shared" si="96"/>
        <v>1</v>
      </c>
      <c r="AX143" s="35">
        <v>1.325</v>
      </c>
      <c r="AY143" s="31">
        <v>0.5</v>
      </c>
      <c r="AZ143" s="37">
        <f t="shared" si="97"/>
        <v>35546.8387738968</v>
      </c>
      <c r="BA143" s="39"/>
      <c r="BC143" s="32">
        <v>3048</v>
      </c>
      <c r="BD143" s="33">
        <v>2.011</v>
      </c>
      <c r="BE143" s="34">
        <v>1.75</v>
      </c>
      <c r="BF143" s="34">
        <v>0</v>
      </c>
      <c r="BG143" s="22">
        <f t="shared" si="98"/>
        <v>10726.674</v>
      </c>
      <c r="BH143" s="35">
        <v>2.17</v>
      </c>
      <c r="BI143" s="34">
        <v>1.87</v>
      </c>
      <c r="BJ143" s="34">
        <v>0.92</v>
      </c>
      <c r="BK143" s="25">
        <f t="shared" si="99"/>
        <v>2.7204</v>
      </c>
      <c r="BL143" s="35">
        <v>1</v>
      </c>
      <c r="BM143" s="34">
        <v>0</v>
      </c>
      <c r="BN143" s="36">
        <v>0</v>
      </c>
      <c r="BO143" s="29">
        <f t="shared" si="100"/>
        <v>1</v>
      </c>
      <c r="BP143" s="35">
        <v>1.325</v>
      </c>
      <c r="BQ143" s="31">
        <v>0.6711</v>
      </c>
      <c r="BR143" s="37">
        <f t="shared" si="101"/>
        <v>56306.7808930013</v>
      </c>
      <c r="BS143" s="39"/>
    </row>
    <row r="144" customHeight="1" spans="1:71">
      <c r="A144" s="32">
        <v>3048</v>
      </c>
      <c r="B144" s="33">
        <v>1.704</v>
      </c>
      <c r="C144" s="34">
        <v>1.75</v>
      </c>
      <c r="D144" s="34">
        <v>0</v>
      </c>
      <c r="E144" s="22">
        <f t="shared" si="86"/>
        <v>9089.136</v>
      </c>
      <c r="F144" s="35">
        <v>1.67</v>
      </c>
      <c r="G144" s="34">
        <v>1.87</v>
      </c>
      <c r="H144" s="34">
        <v>0.92</v>
      </c>
      <c r="I144" s="25">
        <f t="shared" si="87"/>
        <v>2.7204</v>
      </c>
      <c r="J144" s="35">
        <v>1</v>
      </c>
      <c r="K144" s="34">
        <v>0</v>
      </c>
      <c r="L144" s="36">
        <v>0</v>
      </c>
      <c r="M144" s="29">
        <f t="shared" si="88"/>
        <v>1</v>
      </c>
      <c r="N144" s="35">
        <v>1.325</v>
      </c>
      <c r="O144" s="31">
        <v>0.5</v>
      </c>
      <c r="P144" s="37">
        <f t="shared" si="89"/>
        <v>27356.3229273768</v>
      </c>
      <c r="Q144" s="39"/>
      <c r="S144" s="32">
        <v>3048</v>
      </c>
      <c r="T144" s="33">
        <v>1.704</v>
      </c>
      <c r="U144" s="34">
        <v>1.75</v>
      </c>
      <c r="V144" s="34">
        <v>0</v>
      </c>
      <c r="W144" s="22">
        <f t="shared" si="90"/>
        <v>9089.136</v>
      </c>
      <c r="X144" s="35">
        <v>1.67</v>
      </c>
      <c r="Y144" s="34">
        <v>1.87</v>
      </c>
      <c r="Z144" s="34">
        <v>0.92</v>
      </c>
      <c r="AA144" s="25">
        <f t="shared" si="91"/>
        <v>2.7204</v>
      </c>
      <c r="AB144" s="35">
        <v>1</v>
      </c>
      <c r="AC144" s="34">
        <v>0</v>
      </c>
      <c r="AD144" s="36">
        <v>0</v>
      </c>
      <c r="AE144" s="29">
        <f t="shared" si="92"/>
        <v>1</v>
      </c>
      <c r="AF144" s="35">
        <v>1.325</v>
      </c>
      <c r="AG144" s="31">
        <v>0.5</v>
      </c>
      <c r="AH144" s="37">
        <f t="shared" si="93"/>
        <v>27356.3229273768</v>
      </c>
      <c r="AI144" s="39"/>
      <c r="AK144" s="32">
        <v>3048</v>
      </c>
      <c r="AL144" s="33">
        <v>1.704</v>
      </c>
      <c r="AM144" s="34">
        <v>1.75</v>
      </c>
      <c r="AN144" s="34">
        <v>0</v>
      </c>
      <c r="AO144" s="22">
        <f t="shared" si="94"/>
        <v>9089.136</v>
      </c>
      <c r="AP144" s="35">
        <v>2.17</v>
      </c>
      <c r="AQ144" s="34">
        <v>1.87</v>
      </c>
      <c r="AR144" s="34">
        <v>0.92</v>
      </c>
      <c r="AS144" s="25">
        <f t="shared" si="95"/>
        <v>2.7204</v>
      </c>
      <c r="AT144" s="35">
        <v>1</v>
      </c>
      <c r="AU144" s="34">
        <v>0</v>
      </c>
      <c r="AV144" s="36">
        <v>0</v>
      </c>
      <c r="AW144" s="29">
        <f t="shared" si="96"/>
        <v>1</v>
      </c>
      <c r="AX144" s="35">
        <v>1.325</v>
      </c>
      <c r="AY144" s="31">
        <v>0.5</v>
      </c>
      <c r="AZ144" s="37">
        <f t="shared" si="97"/>
        <v>35546.8387738968</v>
      </c>
      <c r="BA144" s="39"/>
      <c r="BC144" s="32">
        <v>3048</v>
      </c>
      <c r="BD144" s="33">
        <v>2.011</v>
      </c>
      <c r="BE144" s="34">
        <v>1.75</v>
      </c>
      <c r="BF144" s="34">
        <v>0</v>
      </c>
      <c r="BG144" s="22">
        <f t="shared" si="98"/>
        <v>10726.674</v>
      </c>
      <c r="BH144" s="35">
        <v>2.17</v>
      </c>
      <c r="BI144" s="34">
        <v>1.87</v>
      </c>
      <c r="BJ144" s="34">
        <v>0.92</v>
      </c>
      <c r="BK144" s="25">
        <f t="shared" si="99"/>
        <v>2.7204</v>
      </c>
      <c r="BL144" s="35">
        <v>1</v>
      </c>
      <c r="BM144" s="34">
        <v>0</v>
      </c>
      <c r="BN144" s="36">
        <v>0</v>
      </c>
      <c r="BO144" s="29">
        <f t="shared" si="100"/>
        <v>1</v>
      </c>
      <c r="BP144" s="35">
        <v>1.325</v>
      </c>
      <c r="BQ144" s="31">
        <v>0.6711</v>
      </c>
      <c r="BR144" s="37">
        <f t="shared" si="101"/>
        <v>56306.7808930013</v>
      </c>
      <c r="BS144" s="39"/>
    </row>
    <row r="145" customHeight="1" spans="1:71">
      <c r="A145" s="32">
        <v>3048</v>
      </c>
      <c r="B145" s="33">
        <v>1.704</v>
      </c>
      <c r="C145" s="34">
        <v>1.75</v>
      </c>
      <c r="D145" s="34">
        <v>0</v>
      </c>
      <c r="E145" s="22">
        <f t="shared" si="86"/>
        <v>9089.136</v>
      </c>
      <c r="F145" s="35">
        <v>1.67</v>
      </c>
      <c r="G145" s="34">
        <v>1.87</v>
      </c>
      <c r="H145" s="34">
        <v>0.92</v>
      </c>
      <c r="I145" s="25">
        <f t="shared" si="87"/>
        <v>2.7204</v>
      </c>
      <c r="J145" s="35">
        <v>1</v>
      </c>
      <c r="K145" s="34">
        <v>0</v>
      </c>
      <c r="L145" s="36">
        <v>0</v>
      </c>
      <c r="M145" s="29">
        <f t="shared" si="88"/>
        <v>1</v>
      </c>
      <c r="N145" s="35">
        <v>1.325</v>
      </c>
      <c r="O145" s="31">
        <v>0.5</v>
      </c>
      <c r="P145" s="37">
        <f t="shared" si="89"/>
        <v>27356.3229273768</v>
      </c>
      <c r="Q145" s="39"/>
      <c r="S145" s="32">
        <v>3048</v>
      </c>
      <c r="T145" s="33">
        <v>1.704</v>
      </c>
      <c r="U145" s="34">
        <v>1.75</v>
      </c>
      <c r="V145" s="34">
        <v>0</v>
      </c>
      <c r="W145" s="22">
        <f t="shared" si="90"/>
        <v>9089.136</v>
      </c>
      <c r="X145" s="35">
        <v>1.67</v>
      </c>
      <c r="Y145" s="34">
        <v>1.87</v>
      </c>
      <c r="Z145" s="34">
        <v>0.92</v>
      </c>
      <c r="AA145" s="25">
        <f t="shared" si="91"/>
        <v>2.7204</v>
      </c>
      <c r="AB145" s="35">
        <v>1</v>
      </c>
      <c r="AC145" s="34">
        <v>0</v>
      </c>
      <c r="AD145" s="36">
        <v>0</v>
      </c>
      <c r="AE145" s="29">
        <f t="shared" si="92"/>
        <v>1</v>
      </c>
      <c r="AF145" s="35">
        <v>1.325</v>
      </c>
      <c r="AG145" s="31">
        <v>0.5</v>
      </c>
      <c r="AH145" s="37">
        <f t="shared" si="93"/>
        <v>27356.3229273768</v>
      </c>
      <c r="AI145" s="39"/>
      <c r="AK145" s="32">
        <v>3048</v>
      </c>
      <c r="AL145" s="33">
        <v>1.704</v>
      </c>
      <c r="AM145" s="34">
        <v>1.75</v>
      </c>
      <c r="AN145" s="34">
        <v>0</v>
      </c>
      <c r="AO145" s="22">
        <f t="shared" si="94"/>
        <v>9089.136</v>
      </c>
      <c r="AP145" s="35">
        <v>2.17</v>
      </c>
      <c r="AQ145" s="34">
        <v>1.87</v>
      </c>
      <c r="AR145" s="34">
        <v>0.92</v>
      </c>
      <c r="AS145" s="25">
        <f t="shared" si="95"/>
        <v>2.7204</v>
      </c>
      <c r="AT145" s="35">
        <v>1</v>
      </c>
      <c r="AU145" s="34">
        <v>0</v>
      </c>
      <c r="AV145" s="36">
        <v>0</v>
      </c>
      <c r="AW145" s="29">
        <f t="shared" si="96"/>
        <v>1</v>
      </c>
      <c r="AX145" s="35">
        <v>1.325</v>
      </c>
      <c r="AY145" s="31">
        <v>0.5</v>
      </c>
      <c r="AZ145" s="37">
        <f t="shared" si="97"/>
        <v>35546.8387738968</v>
      </c>
      <c r="BA145" s="39"/>
      <c r="BC145" s="32">
        <v>3048</v>
      </c>
      <c r="BD145" s="33">
        <v>2.011</v>
      </c>
      <c r="BE145" s="34">
        <v>1.75</v>
      </c>
      <c r="BF145" s="34">
        <v>0</v>
      </c>
      <c r="BG145" s="22">
        <f t="shared" si="98"/>
        <v>10726.674</v>
      </c>
      <c r="BH145" s="35">
        <v>2.17</v>
      </c>
      <c r="BI145" s="34">
        <v>1.87</v>
      </c>
      <c r="BJ145" s="34">
        <v>0.92</v>
      </c>
      <c r="BK145" s="25">
        <f t="shared" si="99"/>
        <v>2.7204</v>
      </c>
      <c r="BL145" s="35">
        <v>1</v>
      </c>
      <c r="BM145" s="34">
        <v>0</v>
      </c>
      <c r="BN145" s="36">
        <v>0</v>
      </c>
      <c r="BO145" s="29">
        <f t="shared" si="100"/>
        <v>1</v>
      </c>
      <c r="BP145" s="35">
        <v>1.325</v>
      </c>
      <c r="BQ145" s="31">
        <v>0.6711</v>
      </c>
      <c r="BR145" s="37">
        <f t="shared" si="101"/>
        <v>56306.7808930013</v>
      </c>
      <c r="BS145" s="39"/>
    </row>
    <row r="146" customHeight="1" spans="1:71">
      <c r="A146" s="32">
        <v>3048</v>
      </c>
      <c r="B146" s="33">
        <v>1.704</v>
      </c>
      <c r="C146" s="34">
        <v>1.75</v>
      </c>
      <c r="D146" s="34">
        <v>0</v>
      </c>
      <c r="E146" s="22">
        <f t="shared" si="86"/>
        <v>9089.136</v>
      </c>
      <c r="F146" s="35">
        <v>1.67</v>
      </c>
      <c r="G146" s="34">
        <v>1.87</v>
      </c>
      <c r="H146" s="34">
        <v>0.92</v>
      </c>
      <c r="I146" s="25">
        <f t="shared" si="87"/>
        <v>2.7204</v>
      </c>
      <c r="J146" s="35">
        <v>1</v>
      </c>
      <c r="K146" s="34">
        <v>0</v>
      </c>
      <c r="L146" s="36">
        <v>0</v>
      </c>
      <c r="M146" s="29">
        <f t="shared" si="88"/>
        <v>1</v>
      </c>
      <c r="N146" s="35">
        <v>1.325</v>
      </c>
      <c r="O146" s="31">
        <v>0.5</v>
      </c>
      <c r="P146" s="37">
        <f t="shared" si="89"/>
        <v>27356.3229273768</v>
      </c>
      <c r="Q146" s="39"/>
      <c r="S146" s="32">
        <v>3048</v>
      </c>
      <c r="T146" s="33">
        <v>1.704</v>
      </c>
      <c r="U146" s="34">
        <v>1.75</v>
      </c>
      <c r="V146" s="34">
        <v>0</v>
      </c>
      <c r="W146" s="22">
        <f t="shared" si="90"/>
        <v>9089.136</v>
      </c>
      <c r="X146" s="35">
        <v>1.67</v>
      </c>
      <c r="Y146" s="34">
        <v>1.87</v>
      </c>
      <c r="Z146" s="34">
        <v>0.92</v>
      </c>
      <c r="AA146" s="25">
        <f t="shared" si="91"/>
        <v>2.7204</v>
      </c>
      <c r="AB146" s="35">
        <v>1</v>
      </c>
      <c r="AC146" s="34">
        <v>0</v>
      </c>
      <c r="AD146" s="36">
        <v>0</v>
      </c>
      <c r="AE146" s="29">
        <f t="shared" si="92"/>
        <v>1</v>
      </c>
      <c r="AF146" s="35">
        <v>1.325</v>
      </c>
      <c r="AG146" s="31">
        <v>0.5</v>
      </c>
      <c r="AH146" s="37">
        <f t="shared" si="93"/>
        <v>27356.3229273768</v>
      </c>
      <c r="AI146" s="39"/>
      <c r="AK146" s="32">
        <v>3048</v>
      </c>
      <c r="AL146" s="33">
        <v>1.704</v>
      </c>
      <c r="AM146" s="34">
        <v>1.75</v>
      </c>
      <c r="AN146" s="34">
        <v>0</v>
      </c>
      <c r="AO146" s="22">
        <f t="shared" si="94"/>
        <v>9089.136</v>
      </c>
      <c r="AP146" s="35">
        <v>2.17</v>
      </c>
      <c r="AQ146" s="34">
        <v>1.87</v>
      </c>
      <c r="AR146" s="34">
        <v>0.92</v>
      </c>
      <c r="AS146" s="25">
        <f t="shared" si="95"/>
        <v>2.7204</v>
      </c>
      <c r="AT146" s="35">
        <v>1</v>
      </c>
      <c r="AU146" s="34">
        <v>0</v>
      </c>
      <c r="AV146" s="36">
        <v>0</v>
      </c>
      <c r="AW146" s="29">
        <f t="shared" si="96"/>
        <v>1</v>
      </c>
      <c r="AX146" s="35">
        <v>1.325</v>
      </c>
      <c r="AY146" s="31">
        <v>0.5</v>
      </c>
      <c r="AZ146" s="37">
        <f t="shared" si="97"/>
        <v>35546.8387738968</v>
      </c>
      <c r="BA146" s="39"/>
      <c r="BC146" s="32">
        <v>3048</v>
      </c>
      <c r="BD146" s="33">
        <v>2.011</v>
      </c>
      <c r="BE146" s="34">
        <v>1.75</v>
      </c>
      <c r="BF146" s="34">
        <v>0</v>
      </c>
      <c r="BG146" s="22">
        <f t="shared" si="98"/>
        <v>10726.674</v>
      </c>
      <c r="BH146" s="35">
        <v>2.17</v>
      </c>
      <c r="BI146" s="34">
        <v>1.87</v>
      </c>
      <c r="BJ146" s="34">
        <v>0.92</v>
      </c>
      <c r="BK146" s="25">
        <f t="shared" si="99"/>
        <v>2.7204</v>
      </c>
      <c r="BL146" s="35">
        <v>1</v>
      </c>
      <c r="BM146" s="34">
        <v>0</v>
      </c>
      <c r="BN146" s="36">
        <v>0</v>
      </c>
      <c r="BO146" s="29">
        <f t="shared" si="100"/>
        <v>1</v>
      </c>
      <c r="BP146" s="35">
        <v>1.325</v>
      </c>
      <c r="BQ146" s="31">
        <v>0.6711</v>
      </c>
      <c r="BR146" s="37">
        <f t="shared" si="101"/>
        <v>56306.7808930013</v>
      </c>
      <c r="BS146" s="39"/>
    </row>
    <row r="147" customHeight="1" spans="1:71">
      <c r="A147" s="32">
        <v>3048</v>
      </c>
      <c r="B147" s="33">
        <v>1.704</v>
      </c>
      <c r="C147" s="34">
        <v>1</v>
      </c>
      <c r="D147" s="34">
        <v>0</v>
      </c>
      <c r="E147" s="22">
        <f t="shared" si="86"/>
        <v>5193.792</v>
      </c>
      <c r="F147" s="35">
        <v>1.67</v>
      </c>
      <c r="G147" s="34">
        <v>1.87</v>
      </c>
      <c r="H147" s="34">
        <v>0.92</v>
      </c>
      <c r="I147" s="25">
        <f t="shared" si="87"/>
        <v>2.7204</v>
      </c>
      <c r="J147" s="35">
        <v>1</v>
      </c>
      <c r="K147" s="34">
        <v>0</v>
      </c>
      <c r="L147" s="36">
        <v>0</v>
      </c>
      <c r="M147" s="29">
        <f t="shared" si="88"/>
        <v>1</v>
      </c>
      <c r="N147" s="35">
        <v>1.325</v>
      </c>
      <c r="O147" s="31">
        <v>0.5</v>
      </c>
      <c r="P147" s="37">
        <f t="shared" si="89"/>
        <v>15632.1845299296</v>
      </c>
      <c r="Q147" s="39"/>
      <c r="S147" s="32">
        <v>3048</v>
      </c>
      <c r="T147" s="33">
        <v>1.704</v>
      </c>
      <c r="U147" s="34">
        <v>1</v>
      </c>
      <c r="V147" s="34">
        <v>0</v>
      </c>
      <c r="W147" s="22">
        <f t="shared" si="90"/>
        <v>5193.792</v>
      </c>
      <c r="X147" s="35">
        <v>1.67</v>
      </c>
      <c r="Y147" s="34">
        <v>1.87</v>
      </c>
      <c r="Z147" s="34">
        <v>0.92</v>
      </c>
      <c r="AA147" s="25">
        <f t="shared" si="91"/>
        <v>2.7204</v>
      </c>
      <c r="AB147" s="35">
        <v>1</v>
      </c>
      <c r="AC147" s="34">
        <v>0</v>
      </c>
      <c r="AD147" s="36">
        <v>0</v>
      </c>
      <c r="AE147" s="29">
        <f t="shared" si="92"/>
        <v>1</v>
      </c>
      <c r="AF147" s="35">
        <v>1.325</v>
      </c>
      <c r="AG147" s="31">
        <v>0.5</v>
      </c>
      <c r="AH147" s="37">
        <f t="shared" si="93"/>
        <v>15632.1845299296</v>
      </c>
      <c r="AI147" s="39"/>
      <c r="AK147" s="32">
        <v>3048</v>
      </c>
      <c r="AL147" s="33">
        <v>1.704</v>
      </c>
      <c r="AM147" s="34">
        <v>1</v>
      </c>
      <c r="AN147" s="34">
        <v>0</v>
      </c>
      <c r="AO147" s="22">
        <f t="shared" si="94"/>
        <v>5193.792</v>
      </c>
      <c r="AP147" s="35">
        <v>2.17</v>
      </c>
      <c r="AQ147" s="34">
        <v>1.87</v>
      </c>
      <c r="AR147" s="34">
        <v>0.92</v>
      </c>
      <c r="AS147" s="25">
        <f t="shared" si="95"/>
        <v>2.7204</v>
      </c>
      <c r="AT147" s="35">
        <v>1</v>
      </c>
      <c r="AU147" s="34">
        <v>0</v>
      </c>
      <c r="AV147" s="36">
        <v>0</v>
      </c>
      <c r="AW147" s="29">
        <f t="shared" si="96"/>
        <v>1</v>
      </c>
      <c r="AX147" s="35">
        <v>1.325</v>
      </c>
      <c r="AY147" s="31">
        <v>0.5</v>
      </c>
      <c r="AZ147" s="37">
        <f t="shared" si="97"/>
        <v>20312.4792993696</v>
      </c>
      <c r="BA147" s="39"/>
      <c r="BC147" s="32">
        <v>3048</v>
      </c>
      <c r="BD147" s="33">
        <v>2.011</v>
      </c>
      <c r="BE147" s="34">
        <v>1</v>
      </c>
      <c r="BF147" s="34">
        <v>0</v>
      </c>
      <c r="BG147" s="22">
        <f t="shared" si="98"/>
        <v>6129.528</v>
      </c>
      <c r="BH147" s="35">
        <v>2.17</v>
      </c>
      <c r="BI147" s="34">
        <v>1.87</v>
      </c>
      <c r="BJ147" s="34">
        <v>0.92</v>
      </c>
      <c r="BK147" s="25">
        <f t="shared" si="99"/>
        <v>2.7204</v>
      </c>
      <c r="BL147" s="35">
        <v>1</v>
      </c>
      <c r="BM147" s="34">
        <v>0</v>
      </c>
      <c r="BN147" s="36">
        <v>0</v>
      </c>
      <c r="BO147" s="29">
        <f t="shared" si="100"/>
        <v>1</v>
      </c>
      <c r="BP147" s="35">
        <v>1.325</v>
      </c>
      <c r="BQ147" s="31">
        <v>0.6711</v>
      </c>
      <c r="BR147" s="37">
        <f t="shared" si="101"/>
        <v>32175.3033674293</v>
      </c>
      <c r="BS147" s="39"/>
    </row>
    <row r="148" customHeight="1" spans="1:71">
      <c r="A148" s="32">
        <v>3048</v>
      </c>
      <c r="B148" s="33">
        <v>1.704</v>
      </c>
      <c r="C148" s="34">
        <v>1</v>
      </c>
      <c r="D148" s="34">
        <v>0</v>
      </c>
      <c r="E148" s="22">
        <f t="shared" si="86"/>
        <v>5193.792</v>
      </c>
      <c r="F148" s="35">
        <v>1.67</v>
      </c>
      <c r="G148" s="34">
        <v>1.87</v>
      </c>
      <c r="H148" s="34">
        <v>0.92</v>
      </c>
      <c r="I148" s="25">
        <f t="shared" si="87"/>
        <v>2.7204</v>
      </c>
      <c r="J148" s="35">
        <v>1</v>
      </c>
      <c r="K148" s="34">
        <v>0</v>
      </c>
      <c r="L148" s="36">
        <v>0</v>
      </c>
      <c r="M148" s="29">
        <f t="shared" si="88"/>
        <v>1</v>
      </c>
      <c r="N148" s="35">
        <v>1.325</v>
      </c>
      <c r="O148" s="31">
        <v>0.5</v>
      </c>
      <c r="P148" s="37">
        <f t="shared" si="89"/>
        <v>15632.1845299296</v>
      </c>
      <c r="Q148" s="39"/>
      <c r="S148" s="32">
        <v>3048</v>
      </c>
      <c r="T148" s="33">
        <v>1.704</v>
      </c>
      <c r="U148" s="34">
        <v>1</v>
      </c>
      <c r="V148" s="34">
        <v>0</v>
      </c>
      <c r="W148" s="22">
        <f t="shared" si="90"/>
        <v>5193.792</v>
      </c>
      <c r="X148" s="35">
        <v>1.67</v>
      </c>
      <c r="Y148" s="34">
        <v>1.87</v>
      </c>
      <c r="Z148" s="34">
        <v>0.92</v>
      </c>
      <c r="AA148" s="25">
        <f t="shared" si="91"/>
        <v>2.7204</v>
      </c>
      <c r="AB148" s="35">
        <v>1</v>
      </c>
      <c r="AC148" s="34">
        <v>0</v>
      </c>
      <c r="AD148" s="36">
        <v>0</v>
      </c>
      <c r="AE148" s="29">
        <f t="shared" si="92"/>
        <v>1</v>
      </c>
      <c r="AF148" s="35">
        <v>1.325</v>
      </c>
      <c r="AG148" s="31">
        <v>0.5</v>
      </c>
      <c r="AH148" s="37">
        <f t="shared" si="93"/>
        <v>15632.1845299296</v>
      </c>
      <c r="AI148" s="39"/>
      <c r="AK148" s="32">
        <v>3048</v>
      </c>
      <c r="AL148" s="33">
        <v>1.704</v>
      </c>
      <c r="AM148" s="34">
        <v>1</v>
      </c>
      <c r="AN148" s="34">
        <v>0</v>
      </c>
      <c r="AO148" s="22">
        <f t="shared" si="94"/>
        <v>5193.792</v>
      </c>
      <c r="AP148" s="35">
        <v>2.17</v>
      </c>
      <c r="AQ148" s="34">
        <v>1.87</v>
      </c>
      <c r="AR148" s="34">
        <v>0.92</v>
      </c>
      <c r="AS148" s="25">
        <f t="shared" si="95"/>
        <v>2.7204</v>
      </c>
      <c r="AT148" s="35">
        <v>1</v>
      </c>
      <c r="AU148" s="34">
        <v>0</v>
      </c>
      <c r="AV148" s="36">
        <v>0</v>
      </c>
      <c r="AW148" s="29">
        <f t="shared" si="96"/>
        <v>1</v>
      </c>
      <c r="AX148" s="35">
        <v>1.325</v>
      </c>
      <c r="AY148" s="31">
        <v>0.5</v>
      </c>
      <c r="AZ148" s="37">
        <f t="shared" si="97"/>
        <v>20312.4792993696</v>
      </c>
      <c r="BA148" s="39"/>
      <c r="BC148" s="32">
        <v>3048</v>
      </c>
      <c r="BD148" s="33">
        <v>2.011</v>
      </c>
      <c r="BE148" s="34">
        <v>1</v>
      </c>
      <c r="BF148" s="34">
        <v>0</v>
      </c>
      <c r="BG148" s="22">
        <f t="shared" si="98"/>
        <v>6129.528</v>
      </c>
      <c r="BH148" s="35">
        <v>2.17</v>
      </c>
      <c r="BI148" s="34">
        <v>1.87</v>
      </c>
      <c r="BJ148" s="34">
        <v>0.92</v>
      </c>
      <c r="BK148" s="25">
        <f t="shared" si="99"/>
        <v>2.7204</v>
      </c>
      <c r="BL148" s="35">
        <v>1</v>
      </c>
      <c r="BM148" s="34">
        <v>0</v>
      </c>
      <c r="BN148" s="36">
        <v>0</v>
      </c>
      <c r="BO148" s="29">
        <f t="shared" si="100"/>
        <v>1</v>
      </c>
      <c r="BP148" s="35">
        <v>1.325</v>
      </c>
      <c r="BQ148" s="31">
        <v>0.6711</v>
      </c>
      <c r="BR148" s="37">
        <f t="shared" si="101"/>
        <v>32175.3033674293</v>
      </c>
      <c r="BS148" s="39"/>
    </row>
    <row r="149" customHeight="1" spans="1:71">
      <c r="A149" s="32">
        <v>3048</v>
      </c>
      <c r="B149" s="33">
        <v>1.704</v>
      </c>
      <c r="C149" s="34">
        <v>1</v>
      </c>
      <c r="D149" s="34">
        <v>0</v>
      </c>
      <c r="E149" s="22">
        <f t="shared" si="86"/>
        <v>5193.792</v>
      </c>
      <c r="F149" s="35">
        <v>1.67</v>
      </c>
      <c r="G149" s="34">
        <v>1.87</v>
      </c>
      <c r="H149" s="34">
        <v>0.92</v>
      </c>
      <c r="I149" s="25">
        <f t="shared" si="87"/>
        <v>2.7204</v>
      </c>
      <c r="J149" s="35">
        <v>1</v>
      </c>
      <c r="K149" s="34">
        <v>0</v>
      </c>
      <c r="L149" s="36">
        <v>0</v>
      </c>
      <c r="M149" s="29">
        <f t="shared" si="88"/>
        <v>1</v>
      </c>
      <c r="N149" s="35">
        <v>1.325</v>
      </c>
      <c r="O149" s="31">
        <v>0.5</v>
      </c>
      <c r="P149" s="37">
        <f t="shared" si="89"/>
        <v>15632.1845299296</v>
      </c>
      <c r="Q149" s="39"/>
      <c r="S149" s="32">
        <v>3048</v>
      </c>
      <c r="T149" s="33">
        <v>1.704</v>
      </c>
      <c r="U149" s="34">
        <v>1</v>
      </c>
      <c r="V149" s="34">
        <v>0</v>
      </c>
      <c r="W149" s="22">
        <f t="shared" si="90"/>
        <v>5193.792</v>
      </c>
      <c r="X149" s="35">
        <v>1.67</v>
      </c>
      <c r="Y149" s="34">
        <v>1.87</v>
      </c>
      <c r="Z149" s="34">
        <v>0.92</v>
      </c>
      <c r="AA149" s="25">
        <f t="shared" si="91"/>
        <v>2.7204</v>
      </c>
      <c r="AB149" s="35">
        <v>1</v>
      </c>
      <c r="AC149" s="34">
        <v>0</v>
      </c>
      <c r="AD149" s="36">
        <v>0</v>
      </c>
      <c r="AE149" s="29">
        <f t="shared" si="92"/>
        <v>1</v>
      </c>
      <c r="AF149" s="35">
        <v>1.325</v>
      </c>
      <c r="AG149" s="31">
        <v>0.5</v>
      </c>
      <c r="AH149" s="37">
        <f t="shared" si="93"/>
        <v>15632.1845299296</v>
      </c>
      <c r="AI149" s="39"/>
      <c r="AK149" s="32">
        <v>3048</v>
      </c>
      <c r="AL149" s="33">
        <v>1.704</v>
      </c>
      <c r="AM149" s="34">
        <v>1</v>
      </c>
      <c r="AN149" s="34">
        <v>0</v>
      </c>
      <c r="AO149" s="22">
        <f t="shared" si="94"/>
        <v>5193.792</v>
      </c>
      <c r="AP149" s="35">
        <v>2.17</v>
      </c>
      <c r="AQ149" s="34">
        <v>1.87</v>
      </c>
      <c r="AR149" s="34">
        <v>0.92</v>
      </c>
      <c r="AS149" s="25">
        <f t="shared" si="95"/>
        <v>2.7204</v>
      </c>
      <c r="AT149" s="35">
        <v>1</v>
      </c>
      <c r="AU149" s="34">
        <v>0</v>
      </c>
      <c r="AV149" s="36">
        <v>0</v>
      </c>
      <c r="AW149" s="29">
        <f t="shared" si="96"/>
        <v>1</v>
      </c>
      <c r="AX149" s="35">
        <v>1.325</v>
      </c>
      <c r="AY149" s="31">
        <v>0.5</v>
      </c>
      <c r="AZ149" s="37">
        <f t="shared" si="97"/>
        <v>20312.4792993696</v>
      </c>
      <c r="BA149" s="39"/>
      <c r="BC149" s="32">
        <v>3048</v>
      </c>
      <c r="BD149" s="33">
        <v>2.011</v>
      </c>
      <c r="BE149" s="34">
        <v>1</v>
      </c>
      <c r="BF149" s="34">
        <v>0</v>
      </c>
      <c r="BG149" s="22">
        <f t="shared" si="98"/>
        <v>6129.528</v>
      </c>
      <c r="BH149" s="35">
        <v>2.17</v>
      </c>
      <c r="BI149" s="34">
        <v>1.87</v>
      </c>
      <c r="BJ149" s="34">
        <v>0.92</v>
      </c>
      <c r="BK149" s="25">
        <f t="shared" si="99"/>
        <v>2.7204</v>
      </c>
      <c r="BL149" s="35">
        <v>1</v>
      </c>
      <c r="BM149" s="34">
        <v>0</v>
      </c>
      <c r="BN149" s="36">
        <v>0</v>
      </c>
      <c r="BO149" s="29">
        <f t="shared" si="100"/>
        <v>1</v>
      </c>
      <c r="BP149" s="35">
        <v>1.325</v>
      </c>
      <c r="BQ149" s="31">
        <v>0.6711</v>
      </c>
      <c r="BR149" s="37">
        <f t="shared" si="101"/>
        <v>32175.3033674293</v>
      </c>
      <c r="BS149" s="39"/>
    </row>
    <row r="150" customHeight="1" spans="1:71">
      <c r="A150" s="32">
        <v>3048</v>
      </c>
      <c r="B150" s="33">
        <v>1.704</v>
      </c>
      <c r="C150" s="34">
        <v>1</v>
      </c>
      <c r="D150" s="34">
        <v>0</v>
      </c>
      <c r="E150" s="22">
        <f t="shared" si="86"/>
        <v>5193.792</v>
      </c>
      <c r="F150" s="35">
        <v>1.67</v>
      </c>
      <c r="G150" s="34">
        <v>1.87</v>
      </c>
      <c r="H150" s="34">
        <v>0.92</v>
      </c>
      <c r="I150" s="25">
        <f t="shared" si="87"/>
        <v>2.7204</v>
      </c>
      <c r="J150" s="35">
        <v>1</v>
      </c>
      <c r="K150" s="34">
        <v>0</v>
      </c>
      <c r="L150" s="36">
        <v>0</v>
      </c>
      <c r="M150" s="29">
        <f t="shared" si="88"/>
        <v>1</v>
      </c>
      <c r="N150" s="35">
        <v>1.325</v>
      </c>
      <c r="O150" s="31">
        <v>0.5</v>
      </c>
      <c r="P150" s="37">
        <f t="shared" si="89"/>
        <v>15632.1845299296</v>
      </c>
      <c r="Q150" s="39"/>
      <c r="S150" s="32">
        <v>3048</v>
      </c>
      <c r="T150" s="33">
        <v>1.704</v>
      </c>
      <c r="U150" s="34">
        <v>1</v>
      </c>
      <c r="V150" s="34">
        <v>0</v>
      </c>
      <c r="W150" s="22">
        <f t="shared" si="90"/>
        <v>5193.792</v>
      </c>
      <c r="X150" s="35">
        <v>1.67</v>
      </c>
      <c r="Y150" s="34">
        <v>1.87</v>
      </c>
      <c r="Z150" s="34">
        <v>0.92</v>
      </c>
      <c r="AA150" s="25">
        <f t="shared" si="91"/>
        <v>2.7204</v>
      </c>
      <c r="AB150" s="35">
        <v>1</v>
      </c>
      <c r="AC150" s="34">
        <v>0</v>
      </c>
      <c r="AD150" s="36">
        <v>0</v>
      </c>
      <c r="AE150" s="29">
        <f t="shared" si="92"/>
        <v>1</v>
      </c>
      <c r="AF150" s="35">
        <v>1.325</v>
      </c>
      <c r="AG150" s="31">
        <v>0.5</v>
      </c>
      <c r="AH150" s="37">
        <f t="shared" si="93"/>
        <v>15632.1845299296</v>
      </c>
      <c r="AI150" s="39"/>
      <c r="AK150" s="32">
        <v>3048</v>
      </c>
      <c r="AL150" s="33">
        <v>1.704</v>
      </c>
      <c r="AM150" s="34">
        <v>1</v>
      </c>
      <c r="AN150" s="34">
        <v>0</v>
      </c>
      <c r="AO150" s="22">
        <f t="shared" si="94"/>
        <v>5193.792</v>
      </c>
      <c r="AP150" s="35">
        <v>2.17</v>
      </c>
      <c r="AQ150" s="34">
        <v>1.87</v>
      </c>
      <c r="AR150" s="34">
        <v>0.92</v>
      </c>
      <c r="AS150" s="25">
        <f t="shared" si="95"/>
        <v>2.7204</v>
      </c>
      <c r="AT150" s="35">
        <v>1</v>
      </c>
      <c r="AU150" s="34">
        <v>0</v>
      </c>
      <c r="AV150" s="36">
        <v>0</v>
      </c>
      <c r="AW150" s="29">
        <f t="shared" si="96"/>
        <v>1</v>
      </c>
      <c r="AX150" s="35">
        <v>1.325</v>
      </c>
      <c r="AY150" s="31">
        <v>0.5</v>
      </c>
      <c r="AZ150" s="37">
        <f t="shared" si="97"/>
        <v>20312.4792993696</v>
      </c>
      <c r="BA150" s="39"/>
      <c r="BC150" s="32">
        <v>3048</v>
      </c>
      <c r="BD150" s="33">
        <v>2.011</v>
      </c>
      <c r="BE150" s="34">
        <v>1</v>
      </c>
      <c r="BF150" s="34">
        <v>0</v>
      </c>
      <c r="BG150" s="22">
        <f t="shared" si="98"/>
        <v>6129.528</v>
      </c>
      <c r="BH150" s="35">
        <v>2.17</v>
      </c>
      <c r="BI150" s="34">
        <v>1.87</v>
      </c>
      <c r="BJ150" s="34">
        <v>0.92</v>
      </c>
      <c r="BK150" s="25">
        <f t="shared" si="99"/>
        <v>2.7204</v>
      </c>
      <c r="BL150" s="35">
        <v>1</v>
      </c>
      <c r="BM150" s="34">
        <v>0</v>
      </c>
      <c r="BN150" s="36">
        <v>0</v>
      </c>
      <c r="BO150" s="29">
        <f t="shared" si="100"/>
        <v>1</v>
      </c>
      <c r="BP150" s="35">
        <v>1.325</v>
      </c>
      <c r="BQ150" s="31">
        <v>0.6711</v>
      </c>
      <c r="BR150" s="37">
        <f t="shared" si="101"/>
        <v>32175.3033674293</v>
      </c>
      <c r="BS150" s="39"/>
    </row>
    <row r="151" customHeight="1" spans="1:71">
      <c r="A151" s="32">
        <v>3048</v>
      </c>
      <c r="B151" s="33">
        <v>1.704</v>
      </c>
      <c r="C151" s="34">
        <v>1</v>
      </c>
      <c r="D151" s="34">
        <v>0</v>
      </c>
      <c r="E151" s="22">
        <f t="shared" si="86"/>
        <v>5193.792</v>
      </c>
      <c r="F151" s="35">
        <v>1.67</v>
      </c>
      <c r="G151" s="34">
        <v>1.87</v>
      </c>
      <c r="H151" s="34">
        <v>0.92</v>
      </c>
      <c r="I151" s="25">
        <f t="shared" si="87"/>
        <v>2.7204</v>
      </c>
      <c r="J151" s="35">
        <v>1</v>
      </c>
      <c r="K151" s="34">
        <v>0</v>
      </c>
      <c r="L151" s="36">
        <v>0</v>
      </c>
      <c r="M151" s="29">
        <f t="shared" si="88"/>
        <v>1</v>
      </c>
      <c r="N151" s="35">
        <v>1.325</v>
      </c>
      <c r="O151" s="31">
        <v>0.5</v>
      </c>
      <c r="P151" s="37">
        <f t="shared" si="89"/>
        <v>15632.1845299296</v>
      </c>
      <c r="Q151" s="39"/>
      <c r="S151" s="32">
        <v>3048</v>
      </c>
      <c r="T151" s="33">
        <v>1.704</v>
      </c>
      <c r="U151" s="34">
        <v>1</v>
      </c>
      <c r="V151" s="34">
        <v>0</v>
      </c>
      <c r="W151" s="22">
        <f t="shared" si="90"/>
        <v>5193.792</v>
      </c>
      <c r="X151" s="35">
        <v>1.67</v>
      </c>
      <c r="Y151" s="34">
        <v>1.87</v>
      </c>
      <c r="Z151" s="34">
        <v>0.92</v>
      </c>
      <c r="AA151" s="25">
        <f t="shared" si="91"/>
        <v>2.7204</v>
      </c>
      <c r="AB151" s="35">
        <v>1</v>
      </c>
      <c r="AC151" s="34">
        <v>0</v>
      </c>
      <c r="AD151" s="36">
        <v>0</v>
      </c>
      <c r="AE151" s="29">
        <f t="shared" si="92"/>
        <v>1</v>
      </c>
      <c r="AF151" s="35">
        <v>1.325</v>
      </c>
      <c r="AG151" s="31">
        <v>0.5</v>
      </c>
      <c r="AH151" s="37">
        <f t="shared" si="93"/>
        <v>15632.1845299296</v>
      </c>
      <c r="AI151" s="39"/>
      <c r="AK151" s="32">
        <v>3048</v>
      </c>
      <c r="AL151" s="33">
        <v>1.704</v>
      </c>
      <c r="AM151" s="34">
        <v>1</v>
      </c>
      <c r="AN151" s="34">
        <v>0</v>
      </c>
      <c r="AO151" s="22">
        <f t="shared" si="94"/>
        <v>5193.792</v>
      </c>
      <c r="AP151" s="35">
        <v>2.17</v>
      </c>
      <c r="AQ151" s="34">
        <v>1.87</v>
      </c>
      <c r="AR151" s="34">
        <v>0.92</v>
      </c>
      <c r="AS151" s="25">
        <f t="shared" si="95"/>
        <v>2.7204</v>
      </c>
      <c r="AT151" s="35">
        <v>1</v>
      </c>
      <c r="AU151" s="34">
        <v>0</v>
      </c>
      <c r="AV151" s="36">
        <v>0</v>
      </c>
      <c r="AW151" s="29">
        <f t="shared" si="96"/>
        <v>1</v>
      </c>
      <c r="AX151" s="35">
        <v>1.325</v>
      </c>
      <c r="AY151" s="31">
        <v>0.5</v>
      </c>
      <c r="AZ151" s="37">
        <f t="shared" si="97"/>
        <v>20312.4792993696</v>
      </c>
      <c r="BA151" s="39"/>
      <c r="BC151" s="32">
        <v>3048</v>
      </c>
      <c r="BD151" s="33">
        <v>2.011</v>
      </c>
      <c r="BE151" s="34">
        <v>1</v>
      </c>
      <c r="BF151" s="34">
        <v>0</v>
      </c>
      <c r="BG151" s="22">
        <f t="shared" si="98"/>
        <v>6129.528</v>
      </c>
      <c r="BH151" s="35">
        <v>2.17</v>
      </c>
      <c r="BI151" s="34">
        <v>1.87</v>
      </c>
      <c r="BJ151" s="34">
        <v>0.92</v>
      </c>
      <c r="BK151" s="25">
        <f t="shared" si="99"/>
        <v>2.7204</v>
      </c>
      <c r="BL151" s="35">
        <v>1</v>
      </c>
      <c r="BM151" s="34">
        <v>0</v>
      </c>
      <c r="BN151" s="36">
        <v>0</v>
      </c>
      <c r="BO151" s="29">
        <f t="shared" si="100"/>
        <v>1</v>
      </c>
      <c r="BP151" s="35">
        <v>1.325</v>
      </c>
      <c r="BQ151" s="31">
        <v>0.6711</v>
      </c>
      <c r="BR151" s="37">
        <f t="shared" si="101"/>
        <v>32175.3033674293</v>
      </c>
      <c r="BS151" s="39"/>
    </row>
    <row r="152" customHeight="1" spans="1:71">
      <c r="A152" s="32">
        <v>3048</v>
      </c>
      <c r="B152" s="33">
        <v>1.704</v>
      </c>
      <c r="C152" s="34">
        <v>1</v>
      </c>
      <c r="D152" s="34">
        <v>0</v>
      </c>
      <c r="E152" s="22">
        <f t="shared" si="86"/>
        <v>5193.792</v>
      </c>
      <c r="F152" s="35">
        <v>1.67</v>
      </c>
      <c r="G152" s="34">
        <v>1.87</v>
      </c>
      <c r="H152" s="34">
        <v>0.92</v>
      </c>
      <c r="I152" s="25">
        <f t="shared" si="87"/>
        <v>2.7204</v>
      </c>
      <c r="J152" s="35">
        <v>1</v>
      </c>
      <c r="K152" s="34">
        <v>0</v>
      </c>
      <c r="L152" s="36">
        <v>0</v>
      </c>
      <c r="M152" s="29">
        <f t="shared" si="88"/>
        <v>1</v>
      </c>
      <c r="N152" s="35">
        <v>1.325</v>
      </c>
      <c r="O152" s="31">
        <v>0.5</v>
      </c>
      <c r="P152" s="37">
        <f t="shared" si="89"/>
        <v>15632.1845299296</v>
      </c>
      <c r="Q152" s="39"/>
      <c r="S152" s="32">
        <v>3048</v>
      </c>
      <c r="T152" s="33">
        <v>1.704</v>
      </c>
      <c r="U152" s="34">
        <v>1</v>
      </c>
      <c r="V152" s="34">
        <v>0</v>
      </c>
      <c r="W152" s="22">
        <f t="shared" si="90"/>
        <v>5193.792</v>
      </c>
      <c r="X152" s="35">
        <v>1.67</v>
      </c>
      <c r="Y152" s="34">
        <v>1.87</v>
      </c>
      <c r="Z152" s="34">
        <v>0.92</v>
      </c>
      <c r="AA152" s="25">
        <f t="shared" si="91"/>
        <v>2.7204</v>
      </c>
      <c r="AB152" s="35">
        <v>1</v>
      </c>
      <c r="AC152" s="34">
        <v>0</v>
      </c>
      <c r="AD152" s="36">
        <v>0</v>
      </c>
      <c r="AE152" s="29">
        <f t="shared" si="92"/>
        <v>1</v>
      </c>
      <c r="AF152" s="35">
        <v>1.325</v>
      </c>
      <c r="AG152" s="31">
        <v>0.5</v>
      </c>
      <c r="AH152" s="37">
        <f t="shared" si="93"/>
        <v>15632.1845299296</v>
      </c>
      <c r="AI152" s="39"/>
      <c r="AK152" s="32">
        <v>3048</v>
      </c>
      <c r="AL152" s="33">
        <v>1.704</v>
      </c>
      <c r="AM152" s="34">
        <v>1</v>
      </c>
      <c r="AN152" s="34">
        <v>0</v>
      </c>
      <c r="AO152" s="22">
        <f t="shared" si="94"/>
        <v>5193.792</v>
      </c>
      <c r="AP152" s="35">
        <v>2.17</v>
      </c>
      <c r="AQ152" s="34">
        <v>1.87</v>
      </c>
      <c r="AR152" s="34">
        <v>0.92</v>
      </c>
      <c r="AS152" s="25">
        <f t="shared" si="95"/>
        <v>2.7204</v>
      </c>
      <c r="AT152" s="35">
        <v>1</v>
      </c>
      <c r="AU152" s="34">
        <v>0</v>
      </c>
      <c r="AV152" s="36">
        <v>0</v>
      </c>
      <c r="AW152" s="29">
        <f t="shared" si="96"/>
        <v>1</v>
      </c>
      <c r="AX152" s="35">
        <v>1.325</v>
      </c>
      <c r="AY152" s="31">
        <v>0.5</v>
      </c>
      <c r="AZ152" s="37">
        <f t="shared" si="97"/>
        <v>20312.4792993696</v>
      </c>
      <c r="BA152" s="39"/>
      <c r="BC152" s="32">
        <v>3048</v>
      </c>
      <c r="BD152" s="33">
        <v>2.011</v>
      </c>
      <c r="BE152" s="34">
        <v>1</v>
      </c>
      <c r="BF152" s="34">
        <v>0</v>
      </c>
      <c r="BG152" s="22">
        <f t="shared" si="98"/>
        <v>6129.528</v>
      </c>
      <c r="BH152" s="35">
        <v>2.17</v>
      </c>
      <c r="BI152" s="34">
        <v>1.87</v>
      </c>
      <c r="BJ152" s="34">
        <v>0.92</v>
      </c>
      <c r="BK152" s="25">
        <f t="shared" si="99"/>
        <v>2.7204</v>
      </c>
      <c r="BL152" s="35">
        <v>1</v>
      </c>
      <c r="BM152" s="34">
        <v>0</v>
      </c>
      <c r="BN152" s="36">
        <v>0</v>
      </c>
      <c r="BO152" s="29">
        <f t="shared" si="100"/>
        <v>1</v>
      </c>
      <c r="BP152" s="35">
        <v>1.325</v>
      </c>
      <c r="BQ152" s="31">
        <v>0.6711</v>
      </c>
      <c r="BR152" s="37">
        <f t="shared" si="101"/>
        <v>32175.3033674293</v>
      </c>
      <c r="BS152" s="39"/>
    </row>
    <row r="153" customHeight="1" spans="1:71">
      <c r="A153" s="32">
        <v>3048</v>
      </c>
      <c r="B153" s="33">
        <v>1.704</v>
      </c>
      <c r="C153" s="34">
        <v>1</v>
      </c>
      <c r="D153" s="34">
        <v>0</v>
      </c>
      <c r="E153" s="22">
        <f t="shared" si="86"/>
        <v>5193.792</v>
      </c>
      <c r="F153" s="35">
        <v>1.67</v>
      </c>
      <c r="G153" s="34">
        <v>1.87</v>
      </c>
      <c r="H153" s="34">
        <v>0.92</v>
      </c>
      <c r="I153" s="25">
        <f t="shared" si="87"/>
        <v>2.7204</v>
      </c>
      <c r="J153" s="35">
        <v>1</v>
      </c>
      <c r="K153" s="34">
        <v>0</v>
      </c>
      <c r="L153" s="36">
        <v>0</v>
      </c>
      <c r="M153" s="29">
        <f t="shared" si="88"/>
        <v>1</v>
      </c>
      <c r="N153" s="35">
        <v>1.325</v>
      </c>
      <c r="O153" s="31">
        <v>0.5</v>
      </c>
      <c r="P153" s="37">
        <f t="shared" si="89"/>
        <v>15632.1845299296</v>
      </c>
      <c r="Q153" s="39"/>
      <c r="S153" s="32">
        <v>3048</v>
      </c>
      <c r="T153" s="33">
        <v>1.704</v>
      </c>
      <c r="U153" s="34">
        <v>1</v>
      </c>
      <c r="V153" s="34">
        <v>0</v>
      </c>
      <c r="W153" s="22">
        <f t="shared" si="90"/>
        <v>5193.792</v>
      </c>
      <c r="X153" s="35">
        <v>1.67</v>
      </c>
      <c r="Y153" s="34">
        <v>1.87</v>
      </c>
      <c r="Z153" s="34">
        <v>0.92</v>
      </c>
      <c r="AA153" s="25">
        <f t="shared" si="91"/>
        <v>2.7204</v>
      </c>
      <c r="AB153" s="35">
        <v>1</v>
      </c>
      <c r="AC153" s="34">
        <v>0</v>
      </c>
      <c r="AD153" s="36">
        <v>0</v>
      </c>
      <c r="AE153" s="29">
        <f t="shared" si="92"/>
        <v>1</v>
      </c>
      <c r="AF153" s="35">
        <v>1.325</v>
      </c>
      <c r="AG153" s="31">
        <v>0.5</v>
      </c>
      <c r="AH153" s="37">
        <f t="shared" si="93"/>
        <v>15632.1845299296</v>
      </c>
      <c r="AI153" s="39"/>
      <c r="AK153" s="32">
        <v>3048</v>
      </c>
      <c r="AL153" s="33">
        <v>1.704</v>
      </c>
      <c r="AM153" s="34">
        <v>1</v>
      </c>
      <c r="AN153" s="34">
        <v>0</v>
      </c>
      <c r="AO153" s="22">
        <f t="shared" si="94"/>
        <v>5193.792</v>
      </c>
      <c r="AP153" s="35">
        <v>2.17</v>
      </c>
      <c r="AQ153" s="34">
        <v>1.87</v>
      </c>
      <c r="AR153" s="34">
        <v>0.92</v>
      </c>
      <c r="AS153" s="25">
        <f t="shared" si="95"/>
        <v>2.7204</v>
      </c>
      <c r="AT153" s="35">
        <v>1</v>
      </c>
      <c r="AU153" s="34">
        <v>0</v>
      </c>
      <c r="AV153" s="36">
        <v>0</v>
      </c>
      <c r="AW153" s="29">
        <f t="shared" si="96"/>
        <v>1</v>
      </c>
      <c r="AX153" s="35">
        <v>1.325</v>
      </c>
      <c r="AY153" s="31">
        <v>0.5</v>
      </c>
      <c r="AZ153" s="37">
        <f t="shared" si="97"/>
        <v>20312.4792993696</v>
      </c>
      <c r="BA153" s="39"/>
      <c r="BC153" s="32">
        <v>3048</v>
      </c>
      <c r="BD153" s="33">
        <v>2.011</v>
      </c>
      <c r="BE153" s="34">
        <v>1</v>
      </c>
      <c r="BF153" s="34">
        <v>0</v>
      </c>
      <c r="BG153" s="22">
        <f t="shared" si="98"/>
        <v>6129.528</v>
      </c>
      <c r="BH153" s="35">
        <v>2.17</v>
      </c>
      <c r="BI153" s="34">
        <v>1.87</v>
      </c>
      <c r="BJ153" s="34">
        <v>0.92</v>
      </c>
      <c r="BK153" s="25">
        <f t="shared" si="99"/>
        <v>2.7204</v>
      </c>
      <c r="BL153" s="35">
        <v>1</v>
      </c>
      <c r="BM153" s="34">
        <v>0</v>
      </c>
      <c r="BN153" s="36">
        <v>0</v>
      </c>
      <c r="BO153" s="29">
        <f t="shared" si="100"/>
        <v>1</v>
      </c>
      <c r="BP153" s="35">
        <v>1.325</v>
      </c>
      <c r="BQ153" s="31">
        <v>0.6711</v>
      </c>
      <c r="BR153" s="37">
        <f t="shared" si="101"/>
        <v>32175.3033674293</v>
      </c>
      <c r="BS153" s="39"/>
    </row>
    <row r="154" customHeight="1" spans="1:71">
      <c r="A154" s="32">
        <v>3048</v>
      </c>
      <c r="B154" s="33">
        <v>1.704</v>
      </c>
      <c r="C154" s="34">
        <v>1</v>
      </c>
      <c r="D154" s="34">
        <v>0</v>
      </c>
      <c r="E154" s="22">
        <f t="shared" si="86"/>
        <v>5193.792</v>
      </c>
      <c r="F154" s="35">
        <v>1.67</v>
      </c>
      <c r="G154" s="34">
        <v>1.87</v>
      </c>
      <c r="H154" s="34">
        <v>0.92</v>
      </c>
      <c r="I154" s="25">
        <f t="shared" si="87"/>
        <v>2.7204</v>
      </c>
      <c r="J154" s="35">
        <v>1</v>
      </c>
      <c r="K154" s="34">
        <v>0</v>
      </c>
      <c r="L154" s="36">
        <v>0</v>
      </c>
      <c r="M154" s="29">
        <f t="shared" si="88"/>
        <v>1</v>
      </c>
      <c r="N154" s="35">
        <v>1.325</v>
      </c>
      <c r="O154" s="31">
        <v>0.5</v>
      </c>
      <c r="P154" s="37">
        <f t="shared" si="89"/>
        <v>15632.1845299296</v>
      </c>
      <c r="Q154" s="39"/>
      <c r="S154" s="32">
        <v>3048</v>
      </c>
      <c r="T154" s="33">
        <v>1.704</v>
      </c>
      <c r="U154" s="34">
        <v>1</v>
      </c>
      <c r="V154" s="34">
        <v>0</v>
      </c>
      <c r="W154" s="22">
        <f t="shared" si="90"/>
        <v>5193.792</v>
      </c>
      <c r="X154" s="35">
        <v>1.67</v>
      </c>
      <c r="Y154" s="34">
        <v>1.87</v>
      </c>
      <c r="Z154" s="34">
        <v>0.92</v>
      </c>
      <c r="AA154" s="25">
        <f t="shared" si="91"/>
        <v>2.7204</v>
      </c>
      <c r="AB154" s="35">
        <v>1</v>
      </c>
      <c r="AC154" s="34">
        <v>0</v>
      </c>
      <c r="AD154" s="36">
        <v>0</v>
      </c>
      <c r="AE154" s="29">
        <f t="shared" si="92"/>
        <v>1</v>
      </c>
      <c r="AF154" s="35">
        <v>1.325</v>
      </c>
      <c r="AG154" s="31">
        <v>0.5</v>
      </c>
      <c r="AH154" s="37">
        <f t="shared" si="93"/>
        <v>15632.1845299296</v>
      </c>
      <c r="AI154" s="39"/>
      <c r="AK154" s="32">
        <v>3048</v>
      </c>
      <c r="AL154" s="33">
        <v>1.704</v>
      </c>
      <c r="AM154" s="34">
        <v>1</v>
      </c>
      <c r="AN154" s="34">
        <v>0</v>
      </c>
      <c r="AO154" s="22">
        <f t="shared" si="94"/>
        <v>5193.792</v>
      </c>
      <c r="AP154" s="35">
        <v>2.17</v>
      </c>
      <c r="AQ154" s="34">
        <v>1.87</v>
      </c>
      <c r="AR154" s="34">
        <v>0.92</v>
      </c>
      <c r="AS154" s="25">
        <f t="shared" si="95"/>
        <v>2.7204</v>
      </c>
      <c r="AT154" s="35">
        <v>1</v>
      </c>
      <c r="AU154" s="34">
        <v>0</v>
      </c>
      <c r="AV154" s="36">
        <v>0</v>
      </c>
      <c r="AW154" s="29">
        <f t="shared" si="96"/>
        <v>1</v>
      </c>
      <c r="AX154" s="35">
        <v>1.325</v>
      </c>
      <c r="AY154" s="31">
        <v>0.5</v>
      </c>
      <c r="AZ154" s="37">
        <f t="shared" si="97"/>
        <v>20312.4792993696</v>
      </c>
      <c r="BA154" s="39"/>
      <c r="BC154" s="32">
        <v>3048</v>
      </c>
      <c r="BD154" s="33">
        <v>2.011</v>
      </c>
      <c r="BE154" s="34">
        <v>1</v>
      </c>
      <c r="BF154" s="34">
        <v>0</v>
      </c>
      <c r="BG154" s="22">
        <f t="shared" si="98"/>
        <v>6129.528</v>
      </c>
      <c r="BH154" s="35">
        <v>2.17</v>
      </c>
      <c r="BI154" s="34">
        <v>1.87</v>
      </c>
      <c r="BJ154" s="34">
        <v>0.92</v>
      </c>
      <c r="BK154" s="25">
        <f t="shared" si="99"/>
        <v>2.7204</v>
      </c>
      <c r="BL154" s="35">
        <v>1</v>
      </c>
      <c r="BM154" s="34">
        <v>0</v>
      </c>
      <c r="BN154" s="36">
        <v>0</v>
      </c>
      <c r="BO154" s="29">
        <f t="shared" si="100"/>
        <v>1</v>
      </c>
      <c r="BP154" s="35">
        <v>1.325</v>
      </c>
      <c r="BQ154" s="31">
        <v>0.6711</v>
      </c>
      <c r="BR154" s="37">
        <f t="shared" si="101"/>
        <v>32175.3033674293</v>
      </c>
      <c r="BS154" s="39"/>
    </row>
    <row r="155" customHeight="1" spans="1:71">
      <c r="A155" s="32">
        <v>2666</v>
      </c>
      <c r="B155" s="33">
        <v>1.9</v>
      </c>
      <c r="C155" s="34">
        <v>1</v>
      </c>
      <c r="D155" s="34">
        <v>0</v>
      </c>
      <c r="E155" s="22">
        <f t="shared" si="86"/>
        <v>5065.4</v>
      </c>
      <c r="F155" s="35">
        <v>1.67</v>
      </c>
      <c r="G155" s="34">
        <v>1.87</v>
      </c>
      <c r="H155" s="34">
        <v>0.92</v>
      </c>
      <c r="I155" s="25">
        <f t="shared" si="87"/>
        <v>2.7204</v>
      </c>
      <c r="J155" s="35">
        <v>1</v>
      </c>
      <c r="K155" s="34">
        <v>0</v>
      </c>
      <c r="L155" s="36">
        <v>0</v>
      </c>
      <c r="M155" s="29">
        <f t="shared" si="88"/>
        <v>1</v>
      </c>
      <c r="N155" s="35">
        <v>1.325</v>
      </c>
      <c r="O155" s="31">
        <v>0.5</v>
      </c>
      <c r="P155" s="37">
        <f t="shared" si="89"/>
        <v>15245.75252877</v>
      </c>
      <c r="Q155" s="39"/>
      <c r="S155" s="32">
        <v>2666</v>
      </c>
      <c r="T155" s="33">
        <v>1.9</v>
      </c>
      <c r="U155" s="34">
        <v>1</v>
      </c>
      <c r="V155" s="34">
        <v>0</v>
      </c>
      <c r="W155" s="22">
        <f t="shared" si="90"/>
        <v>5065.4</v>
      </c>
      <c r="X155" s="35">
        <v>1.67</v>
      </c>
      <c r="Y155" s="34">
        <v>1.87</v>
      </c>
      <c r="Z155" s="34">
        <v>0.92</v>
      </c>
      <c r="AA155" s="25">
        <f t="shared" si="91"/>
        <v>2.7204</v>
      </c>
      <c r="AB155" s="35">
        <v>1</v>
      </c>
      <c r="AC155" s="34">
        <v>0</v>
      </c>
      <c r="AD155" s="36">
        <v>0</v>
      </c>
      <c r="AE155" s="29">
        <f t="shared" si="92"/>
        <v>1</v>
      </c>
      <c r="AF155" s="35">
        <v>1.325</v>
      </c>
      <c r="AG155" s="31">
        <v>0.5</v>
      </c>
      <c r="AH155" s="37">
        <f t="shared" si="93"/>
        <v>15245.75252877</v>
      </c>
      <c r="AI155" s="39"/>
      <c r="AK155" s="32">
        <v>2666</v>
      </c>
      <c r="AL155" s="33">
        <v>1.9</v>
      </c>
      <c r="AM155" s="34">
        <v>1</v>
      </c>
      <c r="AN155" s="34">
        <v>0</v>
      </c>
      <c r="AO155" s="22">
        <f t="shared" si="94"/>
        <v>5065.4</v>
      </c>
      <c r="AP155" s="35">
        <v>2.17</v>
      </c>
      <c r="AQ155" s="34">
        <v>1.87</v>
      </c>
      <c r="AR155" s="34">
        <v>0.92</v>
      </c>
      <c r="AS155" s="25">
        <f t="shared" si="95"/>
        <v>2.7204</v>
      </c>
      <c r="AT155" s="35">
        <v>1</v>
      </c>
      <c r="AU155" s="34">
        <v>0</v>
      </c>
      <c r="AV155" s="36">
        <v>0</v>
      </c>
      <c r="AW155" s="29">
        <f t="shared" si="96"/>
        <v>1</v>
      </c>
      <c r="AX155" s="35">
        <v>1.325</v>
      </c>
      <c r="AY155" s="31">
        <v>0.5</v>
      </c>
      <c r="AZ155" s="37">
        <f t="shared" si="97"/>
        <v>19810.34909427</v>
      </c>
      <c r="BA155" s="39"/>
      <c r="BC155" s="32">
        <v>2666</v>
      </c>
      <c r="BD155" s="33">
        <v>1.9</v>
      </c>
      <c r="BE155" s="34">
        <v>1</v>
      </c>
      <c r="BF155" s="34">
        <v>0</v>
      </c>
      <c r="BG155" s="22">
        <f t="shared" si="98"/>
        <v>5065.4</v>
      </c>
      <c r="BH155" s="35">
        <v>2.17</v>
      </c>
      <c r="BI155" s="34">
        <v>1.87</v>
      </c>
      <c r="BJ155" s="34">
        <v>0.92</v>
      </c>
      <c r="BK155" s="25">
        <f t="shared" si="99"/>
        <v>2.7204</v>
      </c>
      <c r="BL155" s="35">
        <v>1</v>
      </c>
      <c r="BM155" s="34">
        <v>0</v>
      </c>
      <c r="BN155" s="36">
        <v>0</v>
      </c>
      <c r="BO155" s="29">
        <f t="shared" si="100"/>
        <v>1</v>
      </c>
      <c r="BP155" s="35">
        <v>1.325</v>
      </c>
      <c r="BQ155" s="31">
        <v>0.5</v>
      </c>
      <c r="BR155" s="37">
        <f t="shared" si="101"/>
        <v>19810.34909427</v>
      </c>
      <c r="BS155" s="39"/>
    </row>
    <row r="156" customHeight="1" spans="1:71">
      <c r="A156" s="41" t="s">
        <v>50</v>
      </c>
      <c r="B156" s="42"/>
      <c r="C156" s="42"/>
      <c r="D156" s="42"/>
      <c r="E156" s="42"/>
      <c r="F156" s="42"/>
      <c r="G156" s="42"/>
      <c r="H156" s="43">
        <f>SUM(P134:P155)</f>
        <v>454271.259806189</v>
      </c>
      <c r="I156" s="44"/>
      <c r="J156" s="44"/>
      <c r="K156" s="44"/>
      <c r="L156" s="44"/>
      <c r="M156" s="44"/>
      <c r="N156" s="44"/>
      <c r="O156" s="44"/>
      <c r="P156" s="45"/>
      <c r="Q156" s="46"/>
      <c r="S156" s="41" t="s">
        <v>51</v>
      </c>
      <c r="T156" s="42"/>
      <c r="U156" s="42"/>
      <c r="V156" s="42"/>
      <c r="W156" s="42"/>
      <c r="X156" s="42"/>
      <c r="Y156" s="42"/>
      <c r="Z156" s="43">
        <f>SUM(AH134:AH155)</f>
        <v>454271.259806189</v>
      </c>
      <c r="AA156" s="44"/>
      <c r="AB156" s="44"/>
      <c r="AC156" s="44"/>
      <c r="AD156" s="44"/>
      <c r="AE156" s="44"/>
      <c r="AF156" s="44"/>
      <c r="AG156" s="44"/>
      <c r="AH156" s="45"/>
      <c r="AI156" s="46"/>
      <c r="AK156" s="41" t="s">
        <v>52</v>
      </c>
      <c r="AL156" s="42"/>
      <c r="AM156" s="42"/>
      <c r="AN156" s="42"/>
      <c r="AO156" s="42"/>
      <c r="AP156" s="42"/>
      <c r="AQ156" s="42"/>
      <c r="AR156" s="43">
        <f>SUM(AZ134:AZ155)</f>
        <v>590280.619029599</v>
      </c>
      <c r="AS156" s="44"/>
      <c r="AT156" s="44"/>
      <c r="AU156" s="44"/>
      <c r="AV156" s="44"/>
      <c r="AW156" s="44"/>
      <c r="AX156" s="44"/>
      <c r="AY156" s="44"/>
      <c r="AZ156" s="45"/>
      <c r="BA156" s="46"/>
      <c r="BC156" s="41" t="s">
        <v>53</v>
      </c>
      <c r="BD156" s="42"/>
      <c r="BE156" s="42"/>
      <c r="BF156" s="42"/>
      <c r="BG156" s="42"/>
      <c r="BH156" s="42"/>
      <c r="BI156" s="42"/>
      <c r="BJ156" s="43">
        <f>SUM(BR134:BR155)</f>
        <v>923568.29874865</v>
      </c>
      <c r="BK156" s="44"/>
      <c r="BL156" s="44"/>
      <c r="BM156" s="44"/>
      <c r="BN156" s="44"/>
      <c r="BO156" s="44"/>
      <c r="BP156" s="44"/>
      <c r="BQ156" s="44"/>
      <c r="BR156" s="45"/>
      <c r="BS156" s="46"/>
    </row>
    <row r="157" customHeight="1" spans="1:71">
      <c r="A157" s="47"/>
      <c r="B157" s="47"/>
      <c r="C157" s="47"/>
      <c r="D157" s="47"/>
      <c r="E157" s="47"/>
      <c r="F157" s="47"/>
      <c r="G157" s="47"/>
      <c r="H157" s="48"/>
      <c r="I157" s="49"/>
      <c r="J157" s="49"/>
      <c r="K157" s="49"/>
      <c r="L157" s="49"/>
      <c r="M157" s="49"/>
      <c r="N157" s="49"/>
      <c r="O157" s="49"/>
      <c r="P157" s="49"/>
      <c r="Q157" s="46"/>
      <c r="S157" s="47"/>
      <c r="T157" s="47"/>
      <c r="U157" s="47"/>
      <c r="V157" s="47"/>
      <c r="W157" s="47"/>
      <c r="X157" s="47"/>
      <c r="Y157" s="47"/>
      <c r="Z157" s="48"/>
      <c r="AA157" s="49"/>
      <c r="AB157" s="49"/>
      <c r="AC157" s="49"/>
      <c r="AD157" s="49"/>
      <c r="AE157" s="49"/>
      <c r="AF157" s="49"/>
      <c r="AG157" s="49"/>
      <c r="AH157" s="49"/>
      <c r="AI157" s="46"/>
      <c r="AK157" s="47"/>
      <c r="AL157" s="47"/>
      <c r="AM157" s="47"/>
      <c r="AN157" s="47"/>
      <c r="AO157" s="47"/>
      <c r="AP157" s="47"/>
      <c r="AQ157" s="47"/>
      <c r="AR157" s="48"/>
      <c r="AS157" s="49"/>
      <c r="AT157" s="49"/>
      <c r="AU157" s="49"/>
      <c r="AV157" s="49"/>
      <c r="AW157" s="49"/>
      <c r="AX157" s="49"/>
      <c r="AY157" s="49"/>
      <c r="AZ157" s="49"/>
      <c r="BA157" s="46"/>
      <c r="BC157" s="47"/>
      <c r="BD157" s="47"/>
      <c r="BE157" s="47"/>
      <c r="BF157" s="47"/>
      <c r="BG157" s="47"/>
      <c r="BH157" s="47"/>
      <c r="BI157" s="47"/>
      <c r="BJ157" s="48"/>
      <c r="BK157" s="49"/>
      <c r="BL157" s="49"/>
      <c r="BM157" s="49"/>
      <c r="BN157" s="49"/>
      <c r="BO157" s="49"/>
      <c r="BP157" s="49"/>
      <c r="BQ157" s="49"/>
      <c r="BR157" s="49"/>
      <c r="BS157" s="46"/>
    </row>
    <row r="158" customHeight="1" spans="1:71">
      <c r="A158" s="47"/>
      <c r="B158" s="47"/>
      <c r="C158" s="47"/>
      <c r="D158" s="47"/>
      <c r="E158" s="47"/>
      <c r="F158" s="47"/>
      <c r="G158" s="47"/>
      <c r="H158" s="50"/>
      <c r="I158" s="51"/>
      <c r="J158" s="51"/>
      <c r="K158" s="51"/>
      <c r="L158" s="51"/>
      <c r="M158" s="51"/>
      <c r="N158" s="51"/>
      <c r="O158" s="51"/>
      <c r="P158" s="51"/>
      <c r="Q158" s="52"/>
      <c r="S158" s="47"/>
      <c r="T158" s="47"/>
      <c r="U158" s="47"/>
      <c r="V158" s="47"/>
      <c r="W158" s="47"/>
      <c r="X158" s="47"/>
      <c r="Y158" s="47"/>
      <c r="Z158" s="50"/>
      <c r="AA158" s="51"/>
      <c r="AB158" s="51"/>
      <c r="AC158" s="51"/>
      <c r="AD158" s="51"/>
      <c r="AE158" s="51"/>
      <c r="AF158" s="51"/>
      <c r="AG158" s="51"/>
      <c r="AH158" s="51"/>
      <c r="AI158" s="52"/>
      <c r="AK158" s="47"/>
      <c r="AL158" s="47"/>
      <c r="AM158" s="47"/>
      <c r="AN158" s="47"/>
      <c r="AO158" s="47"/>
      <c r="AP158" s="47"/>
      <c r="AQ158" s="47"/>
      <c r="AR158" s="50"/>
      <c r="AS158" s="51"/>
      <c r="AT158" s="51"/>
      <c r="AU158" s="51"/>
      <c r="AV158" s="51"/>
      <c r="AW158" s="51"/>
      <c r="AX158" s="51"/>
      <c r="AY158" s="51"/>
      <c r="AZ158" s="51"/>
      <c r="BA158" s="52"/>
      <c r="BC158" s="47"/>
      <c r="BD158" s="47"/>
      <c r="BE158" s="47"/>
      <c r="BF158" s="47"/>
      <c r="BG158" s="47"/>
      <c r="BH158" s="47"/>
      <c r="BI158" s="47"/>
      <c r="BJ158" s="50"/>
      <c r="BK158" s="51"/>
      <c r="BL158" s="51"/>
      <c r="BM158" s="51"/>
      <c r="BN158" s="51"/>
      <c r="BO158" s="51"/>
      <c r="BP158" s="51"/>
      <c r="BQ158" s="51"/>
      <c r="BR158" s="51"/>
      <c r="BS158" s="52"/>
    </row>
    <row r="161" customHeight="1" spans="1:71">
      <c r="A161" s="2" t="s">
        <v>11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4"/>
      <c r="Q161" s="5"/>
      <c r="S161" s="2" t="s">
        <v>11</v>
      </c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4"/>
      <c r="AI161" s="5"/>
      <c r="AK161" s="2" t="s">
        <v>11</v>
      </c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4"/>
      <c r="BA161" s="5"/>
      <c r="BC161" s="2" t="s">
        <v>11</v>
      </c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4"/>
      <c r="BS161" s="5"/>
    </row>
    <row r="162" customHeight="1" spans="1:71">
      <c r="A162" s="6" t="s">
        <v>12</v>
      </c>
      <c r="B162" s="7"/>
      <c r="C162" s="7"/>
      <c r="D162" s="7"/>
      <c r="E162" s="8"/>
      <c r="F162" s="9" t="s">
        <v>13</v>
      </c>
      <c r="G162" s="10"/>
      <c r="H162" s="10"/>
      <c r="I162" s="11"/>
      <c r="J162" s="12" t="s">
        <v>14</v>
      </c>
      <c r="K162" s="13"/>
      <c r="L162" s="14"/>
      <c r="M162" s="15"/>
      <c r="N162" s="16" t="s">
        <v>15</v>
      </c>
      <c r="O162" s="17"/>
      <c r="P162" s="18" t="s">
        <v>16</v>
      </c>
      <c r="Q162" s="19" t="s">
        <v>17</v>
      </c>
      <c r="S162" s="6" t="s">
        <v>12</v>
      </c>
      <c r="T162" s="7"/>
      <c r="U162" s="7"/>
      <c r="V162" s="7"/>
      <c r="W162" s="8"/>
      <c r="X162" s="9" t="s">
        <v>13</v>
      </c>
      <c r="Y162" s="10"/>
      <c r="Z162" s="10"/>
      <c r="AA162" s="11"/>
      <c r="AB162" s="12" t="s">
        <v>14</v>
      </c>
      <c r="AC162" s="13"/>
      <c r="AD162" s="14"/>
      <c r="AE162" s="15"/>
      <c r="AF162" s="16" t="s">
        <v>15</v>
      </c>
      <c r="AG162" s="17"/>
      <c r="AH162" s="18" t="s">
        <v>16</v>
      </c>
      <c r="AI162" s="19" t="s">
        <v>17</v>
      </c>
      <c r="AK162" s="6" t="s">
        <v>12</v>
      </c>
      <c r="AL162" s="7"/>
      <c r="AM162" s="7"/>
      <c r="AN162" s="7"/>
      <c r="AO162" s="8"/>
      <c r="AP162" s="9" t="s">
        <v>13</v>
      </c>
      <c r="AQ162" s="10"/>
      <c r="AR162" s="10"/>
      <c r="AS162" s="11"/>
      <c r="AT162" s="12" t="s">
        <v>14</v>
      </c>
      <c r="AU162" s="13"/>
      <c r="AV162" s="14"/>
      <c r="AW162" s="15"/>
      <c r="AX162" s="16" t="s">
        <v>15</v>
      </c>
      <c r="AY162" s="17"/>
      <c r="AZ162" s="18" t="s">
        <v>16</v>
      </c>
      <c r="BA162" s="19" t="s">
        <v>17</v>
      </c>
      <c r="BC162" s="6" t="s">
        <v>12</v>
      </c>
      <c r="BD162" s="7"/>
      <c r="BE162" s="7"/>
      <c r="BF162" s="7"/>
      <c r="BG162" s="8"/>
      <c r="BH162" s="9" t="s">
        <v>13</v>
      </c>
      <c r="BI162" s="10"/>
      <c r="BJ162" s="10"/>
      <c r="BK162" s="11"/>
      <c r="BL162" s="12" t="s">
        <v>14</v>
      </c>
      <c r="BM162" s="13"/>
      <c r="BN162" s="14"/>
      <c r="BO162" s="15"/>
      <c r="BP162" s="16" t="s">
        <v>15</v>
      </c>
      <c r="BQ162" s="17"/>
      <c r="BR162" s="18" t="s">
        <v>16</v>
      </c>
      <c r="BS162" s="19" t="s">
        <v>17</v>
      </c>
    </row>
    <row r="163" customHeight="1" spans="1:71">
      <c r="A163" s="20" t="s">
        <v>18</v>
      </c>
      <c r="B163" s="21" t="s">
        <v>19</v>
      </c>
      <c r="C163" s="21" t="s">
        <v>20</v>
      </c>
      <c r="D163" s="21" t="s">
        <v>21</v>
      </c>
      <c r="E163" s="22" t="s">
        <v>12</v>
      </c>
      <c r="F163" s="23" t="s">
        <v>22</v>
      </c>
      <c r="G163" s="24" t="s">
        <v>23</v>
      </c>
      <c r="H163" s="24" t="s">
        <v>24</v>
      </c>
      <c r="I163" s="25" t="s">
        <v>25</v>
      </c>
      <c r="J163" s="26" t="s">
        <v>26</v>
      </c>
      <c r="K163" s="27" t="s">
        <v>27</v>
      </c>
      <c r="L163" s="28" t="s">
        <v>28</v>
      </c>
      <c r="M163" s="29" t="s">
        <v>29</v>
      </c>
      <c r="N163" s="30" t="s">
        <v>30</v>
      </c>
      <c r="O163" s="31" t="s">
        <v>31</v>
      </c>
      <c r="P163" s="18"/>
      <c r="Q163" s="19"/>
      <c r="S163" s="20" t="s">
        <v>18</v>
      </c>
      <c r="T163" s="21" t="s">
        <v>19</v>
      </c>
      <c r="U163" s="21" t="s">
        <v>20</v>
      </c>
      <c r="V163" s="21" t="s">
        <v>21</v>
      </c>
      <c r="W163" s="22" t="s">
        <v>12</v>
      </c>
      <c r="X163" s="23" t="s">
        <v>22</v>
      </c>
      <c r="Y163" s="24" t="s">
        <v>23</v>
      </c>
      <c r="Z163" s="24" t="s">
        <v>24</v>
      </c>
      <c r="AA163" s="25" t="s">
        <v>25</v>
      </c>
      <c r="AB163" s="26" t="s">
        <v>26</v>
      </c>
      <c r="AC163" s="27" t="s">
        <v>27</v>
      </c>
      <c r="AD163" s="28" t="s">
        <v>28</v>
      </c>
      <c r="AE163" s="29" t="s">
        <v>29</v>
      </c>
      <c r="AF163" s="30" t="s">
        <v>30</v>
      </c>
      <c r="AG163" s="31" t="s">
        <v>31</v>
      </c>
      <c r="AH163" s="18"/>
      <c r="AI163" s="19"/>
      <c r="AK163" s="20" t="s">
        <v>18</v>
      </c>
      <c r="AL163" s="21" t="s">
        <v>19</v>
      </c>
      <c r="AM163" s="21" t="s">
        <v>20</v>
      </c>
      <c r="AN163" s="21" t="s">
        <v>21</v>
      </c>
      <c r="AO163" s="22" t="s">
        <v>12</v>
      </c>
      <c r="AP163" s="23" t="s">
        <v>22</v>
      </c>
      <c r="AQ163" s="24" t="s">
        <v>23</v>
      </c>
      <c r="AR163" s="24" t="s">
        <v>24</v>
      </c>
      <c r="AS163" s="25" t="s">
        <v>25</v>
      </c>
      <c r="AT163" s="26" t="s">
        <v>26</v>
      </c>
      <c r="AU163" s="27" t="s">
        <v>27</v>
      </c>
      <c r="AV163" s="28" t="s">
        <v>28</v>
      </c>
      <c r="AW163" s="29" t="s">
        <v>29</v>
      </c>
      <c r="AX163" s="30" t="s">
        <v>30</v>
      </c>
      <c r="AY163" s="31" t="s">
        <v>31</v>
      </c>
      <c r="AZ163" s="18"/>
      <c r="BA163" s="19"/>
      <c r="BC163" s="20" t="s">
        <v>18</v>
      </c>
      <c r="BD163" s="21" t="s">
        <v>19</v>
      </c>
      <c r="BE163" s="21" t="s">
        <v>20</v>
      </c>
      <c r="BF163" s="21" t="s">
        <v>21</v>
      </c>
      <c r="BG163" s="22" t="s">
        <v>12</v>
      </c>
      <c r="BH163" s="23" t="s">
        <v>22</v>
      </c>
      <c r="BI163" s="24" t="s">
        <v>23</v>
      </c>
      <c r="BJ163" s="24" t="s">
        <v>24</v>
      </c>
      <c r="BK163" s="25" t="s">
        <v>25</v>
      </c>
      <c r="BL163" s="26" t="s">
        <v>26</v>
      </c>
      <c r="BM163" s="27" t="s">
        <v>27</v>
      </c>
      <c r="BN163" s="28" t="s">
        <v>28</v>
      </c>
      <c r="BO163" s="29" t="s">
        <v>29</v>
      </c>
      <c r="BP163" s="30" t="s">
        <v>30</v>
      </c>
      <c r="BQ163" s="31" t="s">
        <v>31</v>
      </c>
      <c r="BR163" s="18"/>
      <c r="BS163" s="19"/>
    </row>
    <row r="164" customHeight="1" spans="1:71">
      <c r="A164" s="32">
        <v>3346</v>
      </c>
      <c r="B164" s="33">
        <v>2.08</v>
      </c>
      <c r="C164" s="34">
        <v>1</v>
      </c>
      <c r="D164" s="34">
        <v>0</v>
      </c>
      <c r="E164" s="22">
        <f>A164*B164*C164+D164</f>
        <v>6959.68</v>
      </c>
      <c r="F164" s="35">
        <v>2.17</v>
      </c>
      <c r="G164" s="34">
        <v>1.76</v>
      </c>
      <c r="H164" s="34">
        <v>0.85</v>
      </c>
      <c r="I164" s="25">
        <f>G164*H164+1</f>
        <v>2.496</v>
      </c>
      <c r="J164" s="35">
        <v>1</v>
      </c>
      <c r="K164" s="34">
        <v>0</v>
      </c>
      <c r="L164" s="36">
        <v>0</v>
      </c>
      <c r="M164" s="29">
        <f>1+2.78*K164/(K164+1400)+L164</f>
        <v>1</v>
      </c>
      <c r="N164" s="35">
        <v>1.325</v>
      </c>
      <c r="O164" s="31">
        <v>0.5</v>
      </c>
      <c r="P164" s="37">
        <f>E164*F164*I164*J164*(M164)*N164*O164</f>
        <v>24973.50326016</v>
      </c>
      <c r="Q164" s="38"/>
      <c r="S164" s="32">
        <v>3346</v>
      </c>
      <c r="T164" s="33">
        <v>2.08</v>
      </c>
      <c r="U164" s="34">
        <v>1</v>
      </c>
      <c r="V164" s="34">
        <v>0</v>
      </c>
      <c r="W164" s="22">
        <f t="shared" ref="W164:W200" si="102">S164*T164*U164+V164</f>
        <v>6959.68</v>
      </c>
      <c r="X164" s="35">
        <v>2.17</v>
      </c>
      <c r="Y164" s="34">
        <v>1.76</v>
      </c>
      <c r="Z164" s="34">
        <v>0.85</v>
      </c>
      <c r="AA164" s="25">
        <f t="shared" ref="AA164:AA200" si="103">Y164*Z164+1</f>
        <v>2.496</v>
      </c>
      <c r="AB164" s="35">
        <v>1</v>
      </c>
      <c r="AC164" s="34">
        <v>0</v>
      </c>
      <c r="AD164" s="36">
        <v>0</v>
      </c>
      <c r="AE164" s="29">
        <f t="shared" ref="AE164:AE200" si="104">1+2.78*AC164/(AC164+1400)+AD164</f>
        <v>1</v>
      </c>
      <c r="AF164" s="35">
        <v>1.325</v>
      </c>
      <c r="AG164" s="31">
        <v>0.5</v>
      </c>
      <c r="AH164" s="37">
        <f t="shared" ref="AH164:AH200" si="105">W164*X164*AA164*AB164*(AE164)*AF164*AG164</f>
        <v>24973.50326016</v>
      </c>
      <c r="AI164" s="38"/>
      <c r="AK164" s="32">
        <v>3346</v>
      </c>
      <c r="AL164" s="33">
        <v>2.08</v>
      </c>
      <c r="AM164" s="34">
        <v>1</v>
      </c>
      <c r="AN164" s="34">
        <v>0</v>
      </c>
      <c r="AO164" s="22">
        <f t="shared" ref="AO164:AO200" si="106">AK164*AL164*AM164+AN164</f>
        <v>6959.68</v>
      </c>
      <c r="AP164" s="35">
        <v>2.67</v>
      </c>
      <c r="AQ164" s="34">
        <v>1.76</v>
      </c>
      <c r="AR164" s="34">
        <v>0.85</v>
      </c>
      <c r="AS164" s="25">
        <f t="shared" ref="AS164:AS200" si="107">AQ164*AR164+1</f>
        <v>2.496</v>
      </c>
      <c r="AT164" s="35">
        <v>1</v>
      </c>
      <c r="AU164" s="34">
        <v>0</v>
      </c>
      <c r="AV164" s="36">
        <v>0</v>
      </c>
      <c r="AW164" s="29">
        <f t="shared" ref="AW164:AW200" si="108">1+2.78*AU164/(AU164+1400)+AV164</f>
        <v>1</v>
      </c>
      <c r="AX164" s="35">
        <v>1.325</v>
      </c>
      <c r="AY164" s="31">
        <v>0.5</v>
      </c>
      <c r="AZ164" s="37">
        <f t="shared" ref="AZ164:AZ200" si="109">AO164*AP164*AS164*AT164*(AW164)*AX164*AY164</f>
        <v>30727.76668416</v>
      </c>
      <c r="BA164" s="38"/>
      <c r="BC164" s="32">
        <v>3346</v>
      </c>
      <c r="BD164" s="33">
        <v>2.08</v>
      </c>
      <c r="BE164" s="34">
        <v>1</v>
      </c>
      <c r="BF164" s="34">
        <v>0</v>
      </c>
      <c r="BG164" s="22">
        <f t="shared" ref="BG164:BG200" si="110">BC164*BD164*BE164+BF164</f>
        <v>6959.68</v>
      </c>
      <c r="BH164" s="35">
        <v>2.67</v>
      </c>
      <c r="BI164" s="34">
        <v>1.76</v>
      </c>
      <c r="BJ164" s="34">
        <v>0.85</v>
      </c>
      <c r="BK164" s="25">
        <f t="shared" ref="BK164:BK200" si="111">BI164*BJ164+1</f>
        <v>2.496</v>
      </c>
      <c r="BL164" s="35">
        <v>1</v>
      </c>
      <c r="BM164" s="34">
        <v>0</v>
      </c>
      <c r="BN164" s="36">
        <v>0</v>
      </c>
      <c r="BO164" s="29">
        <f t="shared" ref="BO164:BO200" si="112">1+2.78*BM164/(BM164+1400)+BN164</f>
        <v>1</v>
      </c>
      <c r="BP164" s="35">
        <v>1.325</v>
      </c>
      <c r="BQ164" s="31">
        <v>0.5882</v>
      </c>
      <c r="BR164" s="37">
        <f t="shared" ref="BR164:BR200" si="113">BG164*BH164*BK164*BL164*(BO164)*BP164*BQ164</f>
        <v>36148.1447272458</v>
      </c>
      <c r="BS164" s="38"/>
    </row>
    <row r="165" customHeight="1" spans="1:71">
      <c r="A165" s="32">
        <v>3346</v>
      </c>
      <c r="B165" s="33">
        <v>2.08</v>
      </c>
      <c r="C165" s="34">
        <v>1</v>
      </c>
      <c r="D165" s="34">
        <v>0</v>
      </c>
      <c r="E165" s="22">
        <f>A165*B165*C165+D165</f>
        <v>6959.68</v>
      </c>
      <c r="F165" s="35">
        <v>2.17</v>
      </c>
      <c r="G165" s="34">
        <v>1.76</v>
      </c>
      <c r="H165" s="34">
        <v>0.85</v>
      </c>
      <c r="I165" s="25">
        <f>G165*H165+1</f>
        <v>2.496</v>
      </c>
      <c r="J165" s="35">
        <v>1</v>
      </c>
      <c r="K165" s="34">
        <v>0</v>
      </c>
      <c r="L165" s="36">
        <v>0</v>
      </c>
      <c r="M165" s="29">
        <f>1+2.78*K165/(K165+1400)+L165</f>
        <v>1</v>
      </c>
      <c r="N165" s="35">
        <v>1.325</v>
      </c>
      <c r="O165" s="31">
        <v>0.5</v>
      </c>
      <c r="P165" s="37">
        <f>E165*F165*I165*J165*(M165)*N165*O165</f>
        <v>24973.50326016</v>
      </c>
      <c r="Q165" s="39"/>
      <c r="S165" s="32">
        <v>3346</v>
      </c>
      <c r="T165" s="33">
        <v>2.08</v>
      </c>
      <c r="U165" s="34">
        <v>1</v>
      </c>
      <c r="V165" s="34">
        <v>0</v>
      </c>
      <c r="W165" s="22">
        <f t="shared" si="102"/>
        <v>6959.68</v>
      </c>
      <c r="X165" s="35">
        <v>2.17</v>
      </c>
      <c r="Y165" s="34">
        <v>1.76</v>
      </c>
      <c r="Z165" s="34">
        <v>0.85</v>
      </c>
      <c r="AA165" s="25">
        <f t="shared" si="103"/>
        <v>2.496</v>
      </c>
      <c r="AB165" s="35">
        <v>1</v>
      </c>
      <c r="AC165" s="34">
        <v>0</v>
      </c>
      <c r="AD165" s="36">
        <v>0</v>
      </c>
      <c r="AE165" s="29">
        <f t="shared" si="104"/>
        <v>1</v>
      </c>
      <c r="AF165" s="35">
        <v>1.325</v>
      </c>
      <c r="AG165" s="31">
        <v>0.5</v>
      </c>
      <c r="AH165" s="37">
        <f t="shared" si="105"/>
        <v>24973.50326016</v>
      </c>
      <c r="AI165" s="39"/>
      <c r="AK165" s="32">
        <v>3346</v>
      </c>
      <c r="AL165" s="33">
        <v>2.08</v>
      </c>
      <c r="AM165" s="34">
        <v>1</v>
      </c>
      <c r="AN165" s="34">
        <v>0</v>
      </c>
      <c r="AO165" s="22">
        <f t="shared" si="106"/>
        <v>6959.68</v>
      </c>
      <c r="AP165" s="35">
        <v>2.67</v>
      </c>
      <c r="AQ165" s="34">
        <v>1.76</v>
      </c>
      <c r="AR165" s="34">
        <v>0.85</v>
      </c>
      <c r="AS165" s="25">
        <f t="shared" si="107"/>
        <v>2.496</v>
      </c>
      <c r="AT165" s="35">
        <v>1</v>
      </c>
      <c r="AU165" s="34">
        <v>0</v>
      </c>
      <c r="AV165" s="36">
        <v>0</v>
      </c>
      <c r="AW165" s="29">
        <f t="shared" si="108"/>
        <v>1</v>
      </c>
      <c r="AX165" s="35">
        <v>1.325</v>
      </c>
      <c r="AY165" s="31">
        <v>0.5</v>
      </c>
      <c r="AZ165" s="37">
        <f t="shared" si="109"/>
        <v>30727.76668416</v>
      </c>
      <c r="BA165" s="39"/>
      <c r="BC165" s="32">
        <v>3346</v>
      </c>
      <c r="BD165" s="33">
        <v>2.08</v>
      </c>
      <c r="BE165" s="34">
        <v>1</v>
      </c>
      <c r="BF165" s="34">
        <v>0</v>
      </c>
      <c r="BG165" s="22">
        <f t="shared" si="110"/>
        <v>6959.68</v>
      </c>
      <c r="BH165" s="35">
        <v>2.67</v>
      </c>
      <c r="BI165" s="34">
        <v>1.76</v>
      </c>
      <c r="BJ165" s="34">
        <v>0.85</v>
      </c>
      <c r="BK165" s="25">
        <f t="shared" si="111"/>
        <v>2.496</v>
      </c>
      <c r="BL165" s="35">
        <v>1</v>
      </c>
      <c r="BM165" s="34">
        <v>0</v>
      </c>
      <c r="BN165" s="36">
        <v>0</v>
      </c>
      <c r="BO165" s="29">
        <f t="shared" si="112"/>
        <v>1</v>
      </c>
      <c r="BP165" s="35">
        <v>1.325</v>
      </c>
      <c r="BQ165" s="31">
        <v>0.5882</v>
      </c>
      <c r="BR165" s="37">
        <f t="shared" si="113"/>
        <v>36148.1447272458</v>
      </c>
      <c r="BS165" s="39"/>
    </row>
    <row r="166" customHeight="1" spans="1:71">
      <c r="A166" s="32">
        <v>3346</v>
      </c>
      <c r="B166" s="33">
        <v>2.08</v>
      </c>
      <c r="C166" s="34">
        <v>1</v>
      </c>
      <c r="D166" s="34">
        <v>0</v>
      </c>
      <c r="E166" s="22">
        <f t="shared" ref="E166:E178" si="114">A166*B166*C166+D166</f>
        <v>6959.68</v>
      </c>
      <c r="F166" s="35">
        <v>2.17</v>
      </c>
      <c r="G166" s="34">
        <v>1.76</v>
      </c>
      <c r="H166" s="34">
        <v>0.85</v>
      </c>
      <c r="I166" s="25">
        <f t="shared" ref="I166:I178" si="115">G166*H166+1</f>
        <v>2.496</v>
      </c>
      <c r="J166" s="35">
        <v>1</v>
      </c>
      <c r="K166" s="34">
        <v>0</v>
      </c>
      <c r="L166" s="36">
        <v>0</v>
      </c>
      <c r="M166" s="29">
        <f t="shared" ref="M166:M178" si="116">1+2.78*K166/(K166+1400)+L166</f>
        <v>1</v>
      </c>
      <c r="N166" s="35">
        <v>1.325</v>
      </c>
      <c r="O166" s="31">
        <v>0.5</v>
      </c>
      <c r="P166" s="37">
        <f t="shared" ref="P166:P178" si="117">E166*F166*I166*J166*(M166)*N166*O166</f>
        <v>24973.50326016</v>
      </c>
      <c r="Q166" s="39"/>
      <c r="S166" s="32">
        <v>3346</v>
      </c>
      <c r="T166" s="33">
        <v>2.08</v>
      </c>
      <c r="U166" s="34">
        <v>1</v>
      </c>
      <c r="V166" s="34">
        <v>0</v>
      </c>
      <c r="W166" s="22">
        <f t="shared" si="102"/>
        <v>6959.68</v>
      </c>
      <c r="X166" s="35">
        <v>2.17</v>
      </c>
      <c r="Y166" s="34">
        <v>1.76</v>
      </c>
      <c r="Z166" s="34">
        <v>0.85</v>
      </c>
      <c r="AA166" s="25">
        <f t="shared" si="103"/>
        <v>2.496</v>
      </c>
      <c r="AB166" s="35">
        <v>1</v>
      </c>
      <c r="AC166" s="34">
        <v>0</v>
      </c>
      <c r="AD166" s="36">
        <v>0</v>
      </c>
      <c r="AE166" s="29">
        <f t="shared" si="104"/>
        <v>1</v>
      </c>
      <c r="AF166" s="35">
        <v>1.325</v>
      </c>
      <c r="AG166" s="31">
        <v>0.5</v>
      </c>
      <c r="AH166" s="37">
        <f t="shared" si="105"/>
        <v>24973.50326016</v>
      </c>
      <c r="AI166" s="39"/>
      <c r="AK166" s="32">
        <v>3346</v>
      </c>
      <c r="AL166" s="33">
        <v>2.08</v>
      </c>
      <c r="AM166" s="34">
        <v>1</v>
      </c>
      <c r="AN166" s="34">
        <v>0</v>
      </c>
      <c r="AO166" s="22">
        <f t="shared" si="106"/>
        <v>6959.68</v>
      </c>
      <c r="AP166" s="35">
        <v>2.67</v>
      </c>
      <c r="AQ166" s="34">
        <v>1.76</v>
      </c>
      <c r="AR166" s="34">
        <v>0.85</v>
      </c>
      <c r="AS166" s="25">
        <f t="shared" si="107"/>
        <v>2.496</v>
      </c>
      <c r="AT166" s="35">
        <v>1</v>
      </c>
      <c r="AU166" s="34">
        <v>0</v>
      </c>
      <c r="AV166" s="36">
        <v>0</v>
      </c>
      <c r="AW166" s="29">
        <f t="shared" si="108"/>
        <v>1</v>
      </c>
      <c r="AX166" s="35">
        <v>1.325</v>
      </c>
      <c r="AY166" s="31">
        <v>0.5</v>
      </c>
      <c r="AZ166" s="37">
        <f t="shared" si="109"/>
        <v>30727.76668416</v>
      </c>
      <c r="BA166" s="39"/>
      <c r="BC166" s="32">
        <v>3346</v>
      </c>
      <c r="BD166" s="33">
        <v>2.08</v>
      </c>
      <c r="BE166" s="34">
        <v>1</v>
      </c>
      <c r="BF166" s="34">
        <v>0</v>
      </c>
      <c r="BG166" s="22">
        <f t="shared" si="110"/>
        <v>6959.68</v>
      </c>
      <c r="BH166" s="35">
        <v>2.67</v>
      </c>
      <c r="BI166" s="34">
        <v>1.76</v>
      </c>
      <c r="BJ166" s="34">
        <v>0.85</v>
      </c>
      <c r="BK166" s="25">
        <f t="shared" si="111"/>
        <v>2.496</v>
      </c>
      <c r="BL166" s="35">
        <v>1</v>
      </c>
      <c r="BM166" s="34">
        <v>0</v>
      </c>
      <c r="BN166" s="36">
        <v>0</v>
      </c>
      <c r="BO166" s="29">
        <f t="shared" si="112"/>
        <v>1</v>
      </c>
      <c r="BP166" s="35">
        <v>1.325</v>
      </c>
      <c r="BQ166" s="31">
        <v>0.5882</v>
      </c>
      <c r="BR166" s="37">
        <f t="shared" si="113"/>
        <v>36148.1447272458</v>
      </c>
      <c r="BS166" s="39"/>
    </row>
    <row r="167" customHeight="1" spans="1:71">
      <c r="A167" s="32">
        <v>3346</v>
      </c>
      <c r="B167" s="33">
        <v>2.08</v>
      </c>
      <c r="C167" s="34">
        <v>1</v>
      </c>
      <c r="D167" s="34">
        <v>0</v>
      </c>
      <c r="E167" s="22">
        <f t="shared" si="114"/>
        <v>6959.68</v>
      </c>
      <c r="F167" s="35">
        <v>2.17</v>
      </c>
      <c r="G167" s="34">
        <v>1.76</v>
      </c>
      <c r="H167" s="34">
        <v>0.85</v>
      </c>
      <c r="I167" s="25">
        <f t="shared" si="115"/>
        <v>2.496</v>
      </c>
      <c r="J167" s="35">
        <v>1</v>
      </c>
      <c r="K167" s="34">
        <v>0</v>
      </c>
      <c r="L167" s="36">
        <v>0</v>
      </c>
      <c r="M167" s="29">
        <f t="shared" si="116"/>
        <v>1</v>
      </c>
      <c r="N167" s="35">
        <v>1.325</v>
      </c>
      <c r="O167" s="31">
        <v>0.5</v>
      </c>
      <c r="P167" s="37">
        <f t="shared" si="117"/>
        <v>24973.50326016</v>
      </c>
      <c r="Q167" s="39"/>
      <c r="S167" s="32">
        <v>3346</v>
      </c>
      <c r="T167" s="33">
        <v>2.08</v>
      </c>
      <c r="U167" s="34">
        <v>1</v>
      </c>
      <c r="V167" s="34">
        <v>0</v>
      </c>
      <c r="W167" s="22">
        <f t="shared" si="102"/>
        <v>6959.68</v>
      </c>
      <c r="X167" s="35">
        <v>2.17</v>
      </c>
      <c r="Y167" s="34">
        <v>1.76</v>
      </c>
      <c r="Z167" s="34">
        <v>0.85</v>
      </c>
      <c r="AA167" s="25">
        <f t="shared" si="103"/>
        <v>2.496</v>
      </c>
      <c r="AB167" s="35">
        <v>1</v>
      </c>
      <c r="AC167" s="34">
        <v>0</v>
      </c>
      <c r="AD167" s="36">
        <v>0</v>
      </c>
      <c r="AE167" s="29">
        <f t="shared" si="104"/>
        <v>1</v>
      </c>
      <c r="AF167" s="35">
        <v>1.325</v>
      </c>
      <c r="AG167" s="31">
        <v>0.5</v>
      </c>
      <c r="AH167" s="37">
        <f t="shared" si="105"/>
        <v>24973.50326016</v>
      </c>
      <c r="AI167" s="39"/>
      <c r="AK167" s="32">
        <v>3346</v>
      </c>
      <c r="AL167" s="33">
        <v>2.08</v>
      </c>
      <c r="AM167" s="34">
        <v>1</v>
      </c>
      <c r="AN167" s="34">
        <v>0</v>
      </c>
      <c r="AO167" s="22">
        <f t="shared" si="106"/>
        <v>6959.68</v>
      </c>
      <c r="AP167" s="35">
        <v>2.67</v>
      </c>
      <c r="AQ167" s="34">
        <v>1.76</v>
      </c>
      <c r="AR167" s="34">
        <v>0.85</v>
      </c>
      <c r="AS167" s="25">
        <f t="shared" si="107"/>
        <v>2.496</v>
      </c>
      <c r="AT167" s="35">
        <v>1</v>
      </c>
      <c r="AU167" s="34">
        <v>0</v>
      </c>
      <c r="AV167" s="36">
        <v>0</v>
      </c>
      <c r="AW167" s="29">
        <f t="shared" si="108"/>
        <v>1</v>
      </c>
      <c r="AX167" s="35">
        <v>1.325</v>
      </c>
      <c r="AY167" s="31">
        <v>0.5</v>
      </c>
      <c r="AZ167" s="37">
        <f t="shared" si="109"/>
        <v>30727.76668416</v>
      </c>
      <c r="BA167" s="39"/>
      <c r="BC167" s="32">
        <v>3346</v>
      </c>
      <c r="BD167" s="33">
        <v>2.08</v>
      </c>
      <c r="BE167" s="34">
        <v>1</v>
      </c>
      <c r="BF167" s="34">
        <v>0</v>
      </c>
      <c r="BG167" s="22">
        <f t="shared" si="110"/>
        <v>6959.68</v>
      </c>
      <c r="BH167" s="35">
        <v>2.67</v>
      </c>
      <c r="BI167" s="34">
        <v>1.76</v>
      </c>
      <c r="BJ167" s="34">
        <v>0.85</v>
      </c>
      <c r="BK167" s="25">
        <f t="shared" si="111"/>
        <v>2.496</v>
      </c>
      <c r="BL167" s="35">
        <v>1</v>
      </c>
      <c r="BM167" s="34">
        <v>0</v>
      </c>
      <c r="BN167" s="36">
        <v>0</v>
      </c>
      <c r="BO167" s="29">
        <f t="shared" si="112"/>
        <v>1</v>
      </c>
      <c r="BP167" s="35">
        <v>1.325</v>
      </c>
      <c r="BQ167" s="31">
        <v>0.5882</v>
      </c>
      <c r="BR167" s="37">
        <f t="shared" si="113"/>
        <v>36148.1447272458</v>
      </c>
      <c r="BS167" s="39"/>
    </row>
    <row r="168" customHeight="1" spans="1:71">
      <c r="A168" s="32">
        <v>3346</v>
      </c>
      <c r="B168" s="33">
        <v>2.08</v>
      </c>
      <c r="C168" s="34">
        <v>1</v>
      </c>
      <c r="D168" s="34">
        <v>0</v>
      </c>
      <c r="E168" s="22">
        <f t="shared" si="114"/>
        <v>6959.68</v>
      </c>
      <c r="F168" s="35">
        <v>2.17</v>
      </c>
      <c r="G168" s="34">
        <v>1.76</v>
      </c>
      <c r="H168" s="34">
        <v>0.85</v>
      </c>
      <c r="I168" s="25">
        <f t="shared" si="115"/>
        <v>2.496</v>
      </c>
      <c r="J168" s="35">
        <v>1</v>
      </c>
      <c r="K168" s="34">
        <v>0</v>
      </c>
      <c r="L168" s="36">
        <v>0</v>
      </c>
      <c r="M168" s="29">
        <f t="shared" si="116"/>
        <v>1</v>
      </c>
      <c r="N168" s="35">
        <v>1.325</v>
      </c>
      <c r="O168" s="31">
        <v>0.5</v>
      </c>
      <c r="P168" s="37">
        <f t="shared" si="117"/>
        <v>24973.50326016</v>
      </c>
      <c r="Q168" s="39"/>
      <c r="S168" s="32">
        <v>3346</v>
      </c>
      <c r="T168" s="33">
        <v>2.08</v>
      </c>
      <c r="U168" s="34">
        <v>1</v>
      </c>
      <c r="V168" s="34">
        <v>0</v>
      </c>
      <c r="W168" s="22">
        <f t="shared" si="102"/>
        <v>6959.68</v>
      </c>
      <c r="X168" s="35">
        <v>2.17</v>
      </c>
      <c r="Y168" s="34">
        <v>1.76</v>
      </c>
      <c r="Z168" s="34">
        <v>0.85</v>
      </c>
      <c r="AA168" s="25">
        <f t="shared" si="103"/>
        <v>2.496</v>
      </c>
      <c r="AB168" s="35">
        <v>1</v>
      </c>
      <c r="AC168" s="34">
        <v>0</v>
      </c>
      <c r="AD168" s="36">
        <v>0</v>
      </c>
      <c r="AE168" s="29">
        <f t="shared" si="104"/>
        <v>1</v>
      </c>
      <c r="AF168" s="35">
        <v>1.325</v>
      </c>
      <c r="AG168" s="31">
        <v>0.5</v>
      </c>
      <c r="AH168" s="37">
        <f t="shared" si="105"/>
        <v>24973.50326016</v>
      </c>
      <c r="AI168" s="39"/>
      <c r="AK168" s="32">
        <v>3346</v>
      </c>
      <c r="AL168" s="33">
        <v>2.08</v>
      </c>
      <c r="AM168" s="34">
        <v>1</v>
      </c>
      <c r="AN168" s="34">
        <v>0</v>
      </c>
      <c r="AO168" s="22">
        <f t="shared" si="106"/>
        <v>6959.68</v>
      </c>
      <c r="AP168" s="35">
        <v>2.67</v>
      </c>
      <c r="AQ168" s="34">
        <v>1.76</v>
      </c>
      <c r="AR168" s="34">
        <v>0.85</v>
      </c>
      <c r="AS168" s="25">
        <f t="shared" si="107"/>
        <v>2.496</v>
      </c>
      <c r="AT168" s="35">
        <v>1</v>
      </c>
      <c r="AU168" s="34">
        <v>0</v>
      </c>
      <c r="AV168" s="36">
        <v>0</v>
      </c>
      <c r="AW168" s="29">
        <f t="shared" si="108"/>
        <v>1</v>
      </c>
      <c r="AX168" s="35">
        <v>1.325</v>
      </c>
      <c r="AY168" s="31">
        <v>0.5</v>
      </c>
      <c r="AZ168" s="37">
        <f t="shared" si="109"/>
        <v>30727.76668416</v>
      </c>
      <c r="BA168" s="39"/>
      <c r="BC168" s="32">
        <v>3346</v>
      </c>
      <c r="BD168" s="33">
        <v>2.08</v>
      </c>
      <c r="BE168" s="34">
        <v>1</v>
      </c>
      <c r="BF168" s="34">
        <v>0</v>
      </c>
      <c r="BG168" s="22">
        <f t="shared" si="110"/>
        <v>6959.68</v>
      </c>
      <c r="BH168" s="35">
        <v>2.67</v>
      </c>
      <c r="BI168" s="34">
        <v>1.76</v>
      </c>
      <c r="BJ168" s="34">
        <v>0.85</v>
      </c>
      <c r="BK168" s="25">
        <f t="shared" si="111"/>
        <v>2.496</v>
      </c>
      <c r="BL168" s="35">
        <v>1</v>
      </c>
      <c r="BM168" s="34">
        <v>0</v>
      </c>
      <c r="BN168" s="36">
        <v>0</v>
      </c>
      <c r="BO168" s="29">
        <f t="shared" si="112"/>
        <v>1</v>
      </c>
      <c r="BP168" s="35">
        <v>1.325</v>
      </c>
      <c r="BQ168" s="31">
        <v>0.5882</v>
      </c>
      <c r="BR168" s="37">
        <f t="shared" si="113"/>
        <v>36148.1447272458</v>
      </c>
      <c r="BS168" s="39"/>
    </row>
    <row r="169" customHeight="1" spans="1:71">
      <c r="A169" s="32">
        <v>3346</v>
      </c>
      <c r="B169" s="33">
        <v>2.08</v>
      </c>
      <c r="C169" s="34">
        <v>1</v>
      </c>
      <c r="D169" s="34">
        <v>0</v>
      </c>
      <c r="E169" s="22">
        <f t="shared" si="114"/>
        <v>6959.68</v>
      </c>
      <c r="F169" s="35">
        <v>2.17</v>
      </c>
      <c r="G169" s="34">
        <v>1.76</v>
      </c>
      <c r="H169" s="34">
        <v>0.85</v>
      </c>
      <c r="I169" s="25">
        <f t="shared" si="115"/>
        <v>2.496</v>
      </c>
      <c r="J169" s="35">
        <v>1</v>
      </c>
      <c r="K169" s="34">
        <v>0</v>
      </c>
      <c r="L169" s="36">
        <v>0</v>
      </c>
      <c r="M169" s="29">
        <f t="shared" si="116"/>
        <v>1</v>
      </c>
      <c r="N169" s="35">
        <v>1.325</v>
      </c>
      <c r="O169" s="31">
        <v>0.5</v>
      </c>
      <c r="P169" s="37">
        <f t="shared" si="117"/>
        <v>24973.50326016</v>
      </c>
      <c r="Q169" s="39"/>
      <c r="S169" s="32">
        <v>3346</v>
      </c>
      <c r="T169" s="33">
        <v>2.08</v>
      </c>
      <c r="U169" s="34">
        <v>1</v>
      </c>
      <c r="V169" s="34">
        <v>0</v>
      </c>
      <c r="W169" s="22">
        <f t="shared" si="102"/>
        <v>6959.68</v>
      </c>
      <c r="X169" s="35">
        <v>2.17</v>
      </c>
      <c r="Y169" s="34">
        <v>1.76</v>
      </c>
      <c r="Z169" s="34">
        <v>0.85</v>
      </c>
      <c r="AA169" s="25">
        <f t="shared" si="103"/>
        <v>2.496</v>
      </c>
      <c r="AB169" s="35">
        <v>1</v>
      </c>
      <c r="AC169" s="34">
        <v>0</v>
      </c>
      <c r="AD169" s="36">
        <v>0</v>
      </c>
      <c r="AE169" s="29">
        <f t="shared" si="104"/>
        <v>1</v>
      </c>
      <c r="AF169" s="35">
        <v>1.325</v>
      </c>
      <c r="AG169" s="31">
        <v>0.5</v>
      </c>
      <c r="AH169" s="37">
        <f t="shared" si="105"/>
        <v>24973.50326016</v>
      </c>
      <c r="AI169" s="39"/>
      <c r="AK169" s="32">
        <v>3346</v>
      </c>
      <c r="AL169" s="33">
        <v>2.08</v>
      </c>
      <c r="AM169" s="34">
        <v>1</v>
      </c>
      <c r="AN169" s="34">
        <v>0</v>
      </c>
      <c r="AO169" s="22">
        <f t="shared" si="106"/>
        <v>6959.68</v>
      </c>
      <c r="AP169" s="35">
        <v>2.67</v>
      </c>
      <c r="AQ169" s="34">
        <v>1.76</v>
      </c>
      <c r="AR169" s="34">
        <v>0.85</v>
      </c>
      <c r="AS169" s="25">
        <f t="shared" si="107"/>
        <v>2.496</v>
      </c>
      <c r="AT169" s="35">
        <v>1</v>
      </c>
      <c r="AU169" s="34">
        <v>0</v>
      </c>
      <c r="AV169" s="36">
        <v>0</v>
      </c>
      <c r="AW169" s="29">
        <f t="shared" si="108"/>
        <v>1</v>
      </c>
      <c r="AX169" s="35">
        <v>1.325</v>
      </c>
      <c r="AY169" s="31">
        <v>0.5</v>
      </c>
      <c r="AZ169" s="37">
        <f t="shared" si="109"/>
        <v>30727.76668416</v>
      </c>
      <c r="BA169" s="39"/>
      <c r="BC169" s="32">
        <v>3346</v>
      </c>
      <c r="BD169" s="33">
        <v>2.08</v>
      </c>
      <c r="BE169" s="34">
        <v>1</v>
      </c>
      <c r="BF169" s="34">
        <v>0</v>
      </c>
      <c r="BG169" s="22">
        <f t="shared" si="110"/>
        <v>6959.68</v>
      </c>
      <c r="BH169" s="35">
        <v>2.67</v>
      </c>
      <c r="BI169" s="34">
        <v>1.76</v>
      </c>
      <c r="BJ169" s="34">
        <v>0.85</v>
      </c>
      <c r="BK169" s="25">
        <f t="shared" si="111"/>
        <v>2.496</v>
      </c>
      <c r="BL169" s="35">
        <v>1</v>
      </c>
      <c r="BM169" s="34">
        <v>0</v>
      </c>
      <c r="BN169" s="36">
        <v>0</v>
      </c>
      <c r="BO169" s="29">
        <f t="shared" si="112"/>
        <v>1</v>
      </c>
      <c r="BP169" s="35">
        <v>1.325</v>
      </c>
      <c r="BQ169" s="31">
        <v>0.5882</v>
      </c>
      <c r="BR169" s="37">
        <f t="shared" si="113"/>
        <v>36148.1447272458</v>
      </c>
      <c r="BS169" s="39"/>
    </row>
    <row r="170" customHeight="1" spans="1:71">
      <c r="A170" s="32">
        <v>3346</v>
      </c>
      <c r="B170" s="33">
        <v>2.08</v>
      </c>
      <c r="C170" s="34">
        <v>1</v>
      </c>
      <c r="D170" s="34">
        <v>0</v>
      </c>
      <c r="E170" s="22">
        <f t="shared" si="114"/>
        <v>6959.68</v>
      </c>
      <c r="F170" s="35">
        <v>2.17</v>
      </c>
      <c r="G170" s="34">
        <v>1.76</v>
      </c>
      <c r="H170" s="34">
        <v>0.85</v>
      </c>
      <c r="I170" s="25">
        <f t="shared" si="115"/>
        <v>2.496</v>
      </c>
      <c r="J170" s="35">
        <v>1</v>
      </c>
      <c r="K170" s="34">
        <v>0</v>
      </c>
      <c r="L170" s="36">
        <v>0</v>
      </c>
      <c r="M170" s="29">
        <f t="shared" si="116"/>
        <v>1</v>
      </c>
      <c r="N170" s="35">
        <v>1.325</v>
      </c>
      <c r="O170" s="31">
        <v>0.5</v>
      </c>
      <c r="P170" s="37">
        <f t="shared" si="117"/>
        <v>24973.50326016</v>
      </c>
      <c r="Q170" s="39"/>
      <c r="S170" s="32">
        <v>3346</v>
      </c>
      <c r="T170" s="33">
        <v>2.08</v>
      </c>
      <c r="U170" s="34">
        <v>1</v>
      </c>
      <c r="V170" s="34">
        <v>0</v>
      </c>
      <c r="W170" s="22">
        <f t="shared" si="102"/>
        <v>6959.68</v>
      </c>
      <c r="X170" s="35">
        <v>2.17</v>
      </c>
      <c r="Y170" s="34">
        <v>1.76</v>
      </c>
      <c r="Z170" s="34">
        <v>0.85</v>
      </c>
      <c r="AA170" s="25">
        <f t="shared" si="103"/>
        <v>2.496</v>
      </c>
      <c r="AB170" s="35">
        <v>1</v>
      </c>
      <c r="AC170" s="34">
        <v>0</v>
      </c>
      <c r="AD170" s="36">
        <v>0</v>
      </c>
      <c r="AE170" s="29">
        <f t="shared" si="104"/>
        <v>1</v>
      </c>
      <c r="AF170" s="35">
        <v>1.325</v>
      </c>
      <c r="AG170" s="31">
        <v>0.5</v>
      </c>
      <c r="AH170" s="37">
        <f t="shared" si="105"/>
        <v>24973.50326016</v>
      </c>
      <c r="AI170" s="39"/>
      <c r="AK170" s="32">
        <v>3346</v>
      </c>
      <c r="AL170" s="33">
        <v>2.08</v>
      </c>
      <c r="AM170" s="34">
        <v>1</v>
      </c>
      <c r="AN170" s="34">
        <v>0</v>
      </c>
      <c r="AO170" s="22">
        <f t="shared" si="106"/>
        <v>6959.68</v>
      </c>
      <c r="AP170" s="35">
        <v>2.67</v>
      </c>
      <c r="AQ170" s="34">
        <v>1.76</v>
      </c>
      <c r="AR170" s="34">
        <v>0.85</v>
      </c>
      <c r="AS170" s="25">
        <f t="shared" si="107"/>
        <v>2.496</v>
      </c>
      <c r="AT170" s="35">
        <v>1</v>
      </c>
      <c r="AU170" s="34">
        <v>0</v>
      </c>
      <c r="AV170" s="36">
        <v>0</v>
      </c>
      <c r="AW170" s="29">
        <f t="shared" si="108"/>
        <v>1</v>
      </c>
      <c r="AX170" s="35">
        <v>1.325</v>
      </c>
      <c r="AY170" s="31">
        <v>0.5</v>
      </c>
      <c r="AZ170" s="37">
        <f t="shared" si="109"/>
        <v>30727.76668416</v>
      </c>
      <c r="BA170" s="39"/>
      <c r="BC170" s="32">
        <v>3346</v>
      </c>
      <c r="BD170" s="33">
        <v>2.08</v>
      </c>
      <c r="BE170" s="34">
        <v>1</v>
      </c>
      <c r="BF170" s="34">
        <v>0</v>
      </c>
      <c r="BG170" s="22">
        <f t="shared" si="110"/>
        <v>6959.68</v>
      </c>
      <c r="BH170" s="35">
        <v>2.67</v>
      </c>
      <c r="BI170" s="34">
        <v>1.76</v>
      </c>
      <c r="BJ170" s="34">
        <v>0.85</v>
      </c>
      <c r="BK170" s="25">
        <f t="shared" si="111"/>
        <v>2.496</v>
      </c>
      <c r="BL170" s="35">
        <v>1</v>
      </c>
      <c r="BM170" s="34">
        <v>0</v>
      </c>
      <c r="BN170" s="36">
        <v>0</v>
      </c>
      <c r="BO170" s="29">
        <f t="shared" si="112"/>
        <v>1</v>
      </c>
      <c r="BP170" s="35">
        <v>1.325</v>
      </c>
      <c r="BQ170" s="31">
        <v>0.5882</v>
      </c>
      <c r="BR170" s="37">
        <f t="shared" si="113"/>
        <v>36148.1447272458</v>
      </c>
      <c r="BS170" s="39"/>
    </row>
    <row r="171" customHeight="1" spans="1:71">
      <c r="A171" s="32">
        <v>3346</v>
      </c>
      <c r="B171" s="33">
        <v>2.08</v>
      </c>
      <c r="C171" s="34">
        <v>1</v>
      </c>
      <c r="D171" s="34">
        <v>0</v>
      </c>
      <c r="E171" s="22">
        <f t="shared" si="114"/>
        <v>6959.68</v>
      </c>
      <c r="F171" s="35">
        <v>2.17</v>
      </c>
      <c r="G171" s="34">
        <v>1.76</v>
      </c>
      <c r="H171" s="34">
        <v>0.85</v>
      </c>
      <c r="I171" s="25">
        <f t="shared" si="115"/>
        <v>2.496</v>
      </c>
      <c r="J171" s="35">
        <v>1</v>
      </c>
      <c r="K171" s="34">
        <v>0</v>
      </c>
      <c r="L171" s="36">
        <v>0</v>
      </c>
      <c r="M171" s="29">
        <f t="shared" si="116"/>
        <v>1</v>
      </c>
      <c r="N171" s="35">
        <v>1.325</v>
      </c>
      <c r="O171" s="31">
        <v>0.5</v>
      </c>
      <c r="P171" s="37">
        <f t="shared" si="117"/>
        <v>24973.50326016</v>
      </c>
      <c r="Q171" s="39"/>
      <c r="S171" s="32">
        <v>3346</v>
      </c>
      <c r="T171" s="33">
        <v>2.08</v>
      </c>
      <c r="U171" s="34">
        <v>1</v>
      </c>
      <c r="V171" s="34">
        <v>0</v>
      </c>
      <c r="W171" s="22">
        <f t="shared" si="102"/>
        <v>6959.68</v>
      </c>
      <c r="X171" s="35">
        <v>2.17</v>
      </c>
      <c r="Y171" s="34">
        <v>1.76</v>
      </c>
      <c r="Z171" s="34">
        <v>0.85</v>
      </c>
      <c r="AA171" s="25">
        <f t="shared" si="103"/>
        <v>2.496</v>
      </c>
      <c r="AB171" s="35">
        <v>1</v>
      </c>
      <c r="AC171" s="34">
        <v>0</v>
      </c>
      <c r="AD171" s="36">
        <v>0</v>
      </c>
      <c r="AE171" s="29">
        <f t="shared" si="104"/>
        <v>1</v>
      </c>
      <c r="AF171" s="35">
        <v>1.325</v>
      </c>
      <c r="AG171" s="31">
        <v>0.5</v>
      </c>
      <c r="AH171" s="37">
        <f t="shared" si="105"/>
        <v>24973.50326016</v>
      </c>
      <c r="AI171" s="39"/>
      <c r="AK171" s="32">
        <v>3346</v>
      </c>
      <c r="AL171" s="33">
        <v>2.08</v>
      </c>
      <c r="AM171" s="34">
        <v>1</v>
      </c>
      <c r="AN171" s="34">
        <v>0</v>
      </c>
      <c r="AO171" s="22">
        <f t="shared" si="106"/>
        <v>6959.68</v>
      </c>
      <c r="AP171" s="35">
        <v>2.67</v>
      </c>
      <c r="AQ171" s="34">
        <v>1.76</v>
      </c>
      <c r="AR171" s="34">
        <v>0.85</v>
      </c>
      <c r="AS171" s="25">
        <f t="shared" si="107"/>
        <v>2.496</v>
      </c>
      <c r="AT171" s="35">
        <v>1</v>
      </c>
      <c r="AU171" s="34">
        <v>0</v>
      </c>
      <c r="AV171" s="36">
        <v>0</v>
      </c>
      <c r="AW171" s="29">
        <f t="shared" si="108"/>
        <v>1</v>
      </c>
      <c r="AX171" s="35">
        <v>1.325</v>
      </c>
      <c r="AY171" s="31">
        <v>0.5</v>
      </c>
      <c r="AZ171" s="37">
        <f t="shared" si="109"/>
        <v>30727.76668416</v>
      </c>
      <c r="BA171" s="39"/>
      <c r="BC171" s="32">
        <v>3346</v>
      </c>
      <c r="BD171" s="33">
        <v>2.08</v>
      </c>
      <c r="BE171" s="34">
        <v>1</v>
      </c>
      <c r="BF171" s="34">
        <v>0</v>
      </c>
      <c r="BG171" s="22">
        <f t="shared" si="110"/>
        <v>6959.68</v>
      </c>
      <c r="BH171" s="35">
        <v>2.67</v>
      </c>
      <c r="BI171" s="34">
        <v>1.76</v>
      </c>
      <c r="BJ171" s="34">
        <v>0.85</v>
      </c>
      <c r="BK171" s="25">
        <f t="shared" si="111"/>
        <v>2.496</v>
      </c>
      <c r="BL171" s="35">
        <v>1</v>
      </c>
      <c r="BM171" s="34">
        <v>0</v>
      </c>
      <c r="BN171" s="36">
        <v>0</v>
      </c>
      <c r="BO171" s="29">
        <f t="shared" si="112"/>
        <v>1</v>
      </c>
      <c r="BP171" s="35">
        <v>1.325</v>
      </c>
      <c r="BQ171" s="31">
        <v>0.5882</v>
      </c>
      <c r="BR171" s="37">
        <f t="shared" si="113"/>
        <v>36148.1447272458</v>
      </c>
      <c r="BS171" s="39"/>
    </row>
    <row r="172" customHeight="1" spans="1:71">
      <c r="A172" s="32">
        <v>3346</v>
      </c>
      <c r="B172" s="33">
        <v>2.08</v>
      </c>
      <c r="C172" s="34">
        <v>1</v>
      </c>
      <c r="D172" s="34">
        <v>0</v>
      </c>
      <c r="E172" s="22">
        <f t="shared" si="114"/>
        <v>6959.68</v>
      </c>
      <c r="F172" s="35">
        <v>2.17</v>
      </c>
      <c r="G172" s="34">
        <v>1.76</v>
      </c>
      <c r="H172" s="34">
        <v>0.85</v>
      </c>
      <c r="I172" s="25">
        <f t="shared" si="115"/>
        <v>2.496</v>
      </c>
      <c r="J172" s="35">
        <v>1</v>
      </c>
      <c r="K172" s="34">
        <v>0</v>
      </c>
      <c r="L172" s="36">
        <v>0</v>
      </c>
      <c r="M172" s="29">
        <f t="shared" si="116"/>
        <v>1</v>
      </c>
      <c r="N172" s="35">
        <v>1.325</v>
      </c>
      <c r="O172" s="31">
        <v>0.5</v>
      </c>
      <c r="P172" s="37">
        <f t="shared" si="117"/>
        <v>24973.50326016</v>
      </c>
      <c r="Q172" s="39"/>
      <c r="S172" s="32">
        <v>3346</v>
      </c>
      <c r="T172" s="33">
        <v>2.08</v>
      </c>
      <c r="U172" s="34">
        <v>1</v>
      </c>
      <c r="V172" s="34">
        <v>0</v>
      </c>
      <c r="W172" s="22">
        <f t="shared" si="102"/>
        <v>6959.68</v>
      </c>
      <c r="X172" s="35">
        <v>2.17</v>
      </c>
      <c r="Y172" s="34">
        <v>1.76</v>
      </c>
      <c r="Z172" s="34">
        <v>0.85</v>
      </c>
      <c r="AA172" s="25">
        <f t="shared" si="103"/>
        <v>2.496</v>
      </c>
      <c r="AB172" s="35">
        <v>1</v>
      </c>
      <c r="AC172" s="34">
        <v>0</v>
      </c>
      <c r="AD172" s="36">
        <v>0</v>
      </c>
      <c r="AE172" s="29">
        <f t="shared" si="104"/>
        <v>1</v>
      </c>
      <c r="AF172" s="35">
        <v>1.325</v>
      </c>
      <c r="AG172" s="31">
        <v>0.5</v>
      </c>
      <c r="AH172" s="37">
        <f t="shared" si="105"/>
        <v>24973.50326016</v>
      </c>
      <c r="AI172" s="39"/>
      <c r="AK172" s="32">
        <v>3346</v>
      </c>
      <c r="AL172" s="33">
        <v>2.08</v>
      </c>
      <c r="AM172" s="34">
        <v>1</v>
      </c>
      <c r="AN172" s="34">
        <v>0</v>
      </c>
      <c r="AO172" s="22">
        <f t="shared" si="106"/>
        <v>6959.68</v>
      </c>
      <c r="AP172" s="35">
        <v>2.67</v>
      </c>
      <c r="AQ172" s="34">
        <v>1.76</v>
      </c>
      <c r="AR172" s="34">
        <v>0.85</v>
      </c>
      <c r="AS172" s="25">
        <f t="shared" si="107"/>
        <v>2.496</v>
      </c>
      <c r="AT172" s="35">
        <v>1</v>
      </c>
      <c r="AU172" s="34">
        <v>0</v>
      </c>
      <c r="AV172" s="36">
        <v>0</v>
      </c>
      <c r="AW172" s="29">
        <f t="shared" si="108"/>
        <v>1</v>
      </c>
      <c r="AX172" s="35">
        <v>1.325</v>
      </c>
      <c r="AY172" s="31">
        <v>0.5</v>
      </c>
      <c r="AZ172" s="37">
        <f t="shared" si="109"/>
        <v>30727.76668416</v>
      </c>
      <c r="BA172" s="39"/>
      <c r="BC172" s="32">
        <v>3346</v>
      </c>
      <c r="BD172" s="33">
        <v>2.08</v>
      </c>
      <c r="BE172" s="34">
        <v>1</v>
      </c>
      <c r="BF172" s="34">
        <v>0</v>
      </c>
      <c r="BG172" s="22">
        <f t="shared" si="110"/>
        <v>6959.68</v>
      </c>
      <c r="BH172" s="35">
        <v>2.67</v>
      </c>
      <c r="BI172" s="34">
        <v>1.76</v>
      </c>
      <c r="BJ172" s="34">
        <v>0.85</v>
      </c>
      <c r="BK172" s="25">
        <f t="shared" si="111"/>
        <v>2.496</v>
      </c>
      <c r="BL172" s="35">
        <v>1</v>
      </c>
      <c r="BM172" s="34">
        <v>0</v>
      </c>
      <c r="BN172" s="36">
        <v>0</v>
      </c>
      <c r="BO172" s="29">
        <f t="shared" si="112"/>
        <v>1</v>
      </c>
      <c r="BP172" s="35">
        <v>1.325</v>
      </c>
      <c r="BQ172" s="31">
        <v>0.5882</v>
      </c>
      <c r="BR172" s="37">
        <f t="shared" si="113"/>
        <v>36148.1447272458</v>
      </c>
      <c r="BS172" s="39"/>
    </row>
    <row r="173" customHeight="1" spans="1:71">
      <c r="A173" s="32">
        <v>3346</v>
      </c>
      <c r="B173" s="33">
        <v>2.08</v>
      </c>
      <c r="C173" s="34">
        <v>1</v>
      </c>
      <c r="D173" s="34">
        <v>0</v>
      </c>
      <c r="E173" s="22">
        <f t="shared" si="114"/>
        <v>6959.68</v>
      </c>
      <c r="F173" s="35">
        <v>2.17</v>
      </c>
      <c r="G173" s="34">
        <v>1.76</v>
      </c>
      <c r="H173" s="34">
        <v>0.85</v>
      </c>
      <c r="I173" s="25">
        <f t="shared" si="115"/>
        <v>2.496</v>
      </c>
      <c r="J173" s="35">
        <v>1</v>
      </c>
      <c r="K173" s="34">
        <v>0</v>
      </c>
      <c r="L173" s="36">
        <v>0</v>
      </c>
      <c r="M173" s="29">
        <f t="shared" si="116"/>
        <v>1</v>
      </c>
      <c r="N173" s="35">
        <v>1.325</v>
      </c>
      <c r="O173" s="31">
        <v>0.5</v>
      </c>
      <c r="P173" s="37">
        <f t="shared" si="117"/>
        <v>24973.50326016</v>
      </c>
      <c r="Q173" s="39"/>
      <c r="S173" s="32">
        <v>3346</v>
      </c>
      <c r="T173" s="33">
        <v>2.08</v>
      </c>
      <c r="U173" s="34">
        <v>1</v>
      </c>
      <c r="V173" s="34">
        <v>0</v>
      </c>
      <c r="W173" s="22">
        <f t="shared" si="102"/>
        <v>6959.68</v>
      </c>
      <c r="X173" s="35">
        <v>2.17</v>
      </c>
      <c r="Y173" s="34">
        <v>1.76</v>
      </c>
      <c r="Z173" s="34">
        <v>0.85</v>
      </c>
      <c r="AA173" s="25">
        <f t="shared" si="103"/>
        <v>2.496</v>
      </c>
      <c r="AB173" s="35">
        <v>1</v>
      </c>
      <c r="AC173" s="34">
        <v>0</v>
      </c>
      <c r="AD173" s="36">
        <v>0</v>
      </c>
      <c r="AE173" s="29">
        <f t="shared" si="104"/>
        <v>1</v>
      </c>
      <c r="AF173" s="35">
        <v>1.325</v>
      </c>
      <c r="AG173" s="31">
        <v>0.5</v>
      </c>
      <c r="AH173" s="37">
        <f t="shared" si="105"/>
        <v>24973.50326016</v>
      </c>
      <c r="AI173" s="39"/>
      <c r="AK173" s="32">
        <v>3346</v>
      </c>
      <c r="AL173" s="33">
        <v>2.08</v>
      </c>
      <c r="AM173" s="34">
        <v>1</v>
      </c>
      <c r="AN173" s="34">
        <v>0</v>
      </c>
      <c r="AO173" s="22">
        <f t="shared" si="106"/>
        <v>6959.68</v>
      </c>
      <c r="AP173" s="35">
        <v>2.67</v>
      </c>
      <c r="AQ173" s="34">
        <v>1.76</v>
      </c>
      <c r="AR173" s="34">
        <v>0.85</v>
      </c>
      <c r="AS173" s="25">
        <f t="shared" si="107"/>
        <v>2.496</v>
      </c>
      <c r="AT173" s="35">
        <v>1</v>
      </c>
      <c r="AU173" s="34">
        <v>0</v>
      </c>
      <c r="AV173" s="36">
        <v>0</v>
      </c>
      <c r="AW173" s="29">
        <f t="shared" si="108"/>
        <v>1</v>
      </c>
      <c r="AX173" s="35">
        <v>1.325</v>
      </c>
      <c r="AY173" s="31">
        <v>0.5</v>
      </c>
      <c r="AZ173" s="37">
        <f t="shared" si="109"/>
        <v>30727.76668416</v>
      </c>
      <c r="BA173" s="39"/>
      <c r="BC173" s="32">
        <v>3346</v>
      </c>
      <c r="BD173" s="33">
        <v>2.08</v>
      </c>
      <c r="BE173" s="34">
        <v>1</v>
      </c>
      <c r="BF173" s="34">
        <v>0</v>
      </c>
      <c r="BG173" s="22">
        <f t="shared" si="110"/>
        <v>6959.68</v>
      </c>
      <c r="BH173" s="35">
        <v>2.67</v>
      </c>
      <c r="BI173" s="34">
        <v>1.76</v>
      </c>
      <c r="BJ173" s="34">
        <v>0.85</v>
      </c>
      <c r="BK173" s="25">
        <f t="shared" si="111"/>
        <v>2.496</v>
      </c>
      <c r="BL173" s="35">
        <v>1</v>
      </c>
      <c r="BM173" s="34">
        <v>0</v>
      </c>
      <c r="BN173" s="36">
        <v>0</v>
      </c>
      <c r="BO173" s="29">
        <f t="shared" si="112"/>
        <v>1</v>
      </c>
      <c r="BP173" s="35">
        <v>1.325</v>
      </c>
      <c r="BQ173" s="31">
        <v>0.5882</v>
      </c>
      <c r="BR173" s="37">
        <f t="shared" si="113"/>
        <v>36148.1447272458</v>
      </c>
      <c r="BS173" s="39"/>
    </row>
    <row r="174" customHeight="1" spans="1:71">
      <c r="A174" s="32">
        <v>3346</v>
      </c>
      <c r="B174" s="33">
        <v>2.08</v>
      </c>
      <c r="C174" s="34">
        <v>1</v>
      </c>
      <c r="D174" s="34">
        <v>0</v>
      </c>
      <c r="E174" s="22">
        <f t="shared" si="114"/>
        <v>6959.68</v>
      </c>
      <c r="F174" s="35">
        <v>2.17</v>
      </c>
      <c r="G174" s="34">
        <v>1.76</v>
      </c>
      <c r="H174" s="34">
        <v>0.85</v>
      </c>
      <c r="I174" s="25">
        <f t="shared" si="115"/>
        <v>2.496</v>
      </c>
      <c r="J174" s="35">
        <v>1</v>
      </c>
      <c r="K174" s="34">
        <v>0</v>
      </c>
      <c r="L174" s="36">
        <v>0</v>
      </c>
      <c r="M174" s="29">
        <f t="shared" si="116"/>
        <v>1</v>
      </c>
      <c r="N174" s="35">
        <v>1.325</v>
      </c>
      <c r="O174" s="31">
        <v>0.5</v>
      </c>
      <c r="P174" s="37">
        <f t="shared" si="117"/>
        <v>24973.50326016</v>
      </c>
      <c r="Q174" s="39"/>
      <c r="S174" s="32">
        <v>3346</v>
      </c>
      <c r="T174" s="33">
        <v>2.08</v>
      </c>
      <c r="U174" s="34">
        <v>1</v>
      </c>
      <c r="V174" s="34">
        <v>0</v>
      </c>
      <c r="W174" s="22">
        <f t="shared" si="102"/>
        <v>6959.68</v>
      </c>
      <c r="X174" s="35">
        <v>2.17</v>
      </c>
      <c r="Y174" s="34">
        <v>1.76</v>
      </c>
      <c r="Z174" s="34">
        <v>0.85</v>
      </c>
      <c r="AA174" s="25">
        <f t="shared" si="103"/>
        <v>2.496</v>
      </c>
      <c r="AB174" s="35">
        <v>1</v>
      </c>
      <c r="AC174" s="34">
        <v>0</v>
      </c>
      <c r="AD174" s="36">
        <v>0</v>
      </c>
      <c r="AE174" s="29">
        <f t="shared" si="104"/>
        <v>1</v>
      </c>
      <c r="AF174" s="35">
        <v>1.325</v>
      </c>
      <c r="AG174" s="31">
        <v>0.5</v>
      </c>
      <c r="AH174" s="37">
        <f t="shared" si="105"/>
        <v>24973.50326016</v>
      </c>
      <c r="AI174" s="39"/>
      <c r="AK174" s="32">
        <v>3346</v>
      </c>
      <c r="AL174" s="33">
        <v>2.08</v>
      </c>
      <c r="AM174" s="34">
        <v>1</v>
      </c>
      <c r="AN174" s="34">
        <v>0</v>
      </c>
      <c r="AO174" s="22">
        <f t="shared" si="106"/>
        <v>6959.68</v>
      </c>
      <c r="AP174" s="35">
        <v>2.67</v>
      </c>
      <c r="AQ174" s="34">
        <v>1.76</v>
      </c>
      <c r="AR174" s="34">
        <v>0.85</v>
      </c>
      <c r="AS174" s="25">
        <f t="shared" si="107"/>
        <v>2.496</v>
      </c>
      <c r="AT174" s="35">
        <v>1</v>
      </c>
      <c r="AU174" s="34">
        <v>0</v>
      </c>
      <c r="AV174" s="36">
        <v>0</v>
      </c>
      <c r="AW174" s="29">
        <f t="shared" si="108"/>
        <v>1</v>
      </c>
      <c r="AX174" s="35">
        <v>1.325</v>
      </c>
      <c r="AY174" s="31">
        <v>0.5</v>
      </c>
      <c r="AZ174" s="37">
        <f t="shared" si="109"/>
        <v>30727.76668416</v>
      </c>
      <c r="BA174" s="39"/>
      <c r="BC174" s="32">
        <v>3346</v>
      </c>
      <c r="BD174" s="33">
        <v>2.08</v>
      </c>
      <c r="BE174" s="34">
        <v>1</v>
      </c>
      <c r="BF174" s="34">
        <v>0</v>
      </c>
      <c r="BG174" s="22">
        <f t="shared" si="110"/>
        <v>6959.68</v>
      </c>
      <c r="BH174" s="35">
        <v>2.67</v>
      </c>
      <c r="BI174" s="34">
        <v>1.76</v>
      </c>
      <c r="BJ174" s="34">
        <v>0.85</v>
      </c>
      <c r="BK174" s="25">
        <f t="shared" si="111"/>
        <v>2.496</v>
      </c>
      <c r="BL174" s="35">
        <v>1</v>
      </c>
      <c r="BM174" s="34">
        <v>0</v>
      </c>
      <c r="BN174" s="36">
        <v>0</v>
      </c>
      <c r="BO174" s="29">
        <f t="shared" si="112"/>
        <v>1</v>
      </c>
      <c r="BP174" s="35">
        <v>1.325</v>
      </c>
      <c r="BQ174" s="31">
        <v>0.5882</v>
      </c>
      <c r="BR174" s="37">
        <f t="shared" si="113"/>
        <v>36148.1447272458</v>
      </c>
      <c r="BS174" s="39"/>
    </row>
    <row r="175" customHeight="1" spans="1:71">
      <c r="A175" s="32">
        <v>3346</v>
      </c>
      <c r="B175" s="33">
        <v>2.08</v>
      </c>
      <c r="C175" s="34">
        <v>1</v>
      </c>
      <c r="D175" s="34">
        <v>0</v>
      </c>
      <c r="E175" s="22">
        <f t="shared" si="114"/>
        <v>6959.68</v>
      </c>
      <c r="F175" s="35">
        <v>2.17</v>
      </c>
      <c r="G175" s="34">
        <v>1.76</v>
      </c>
      <c r="H175" s="34">
        <v>0.85</v>
      </c>
      <c r="I175" s="25">
        <f t="shared" si="115"/>
        <v>2.496</v>
      </c>
      <c r="J175" s="35">
        <v>1</v>
      </c>
      <c r="K175" s="34">
        <v>0</v>
      </c>
      <c r="L175" s="36">
        <v>0</v>
      </c>
      <c r="M175" s="29">
        <f t="shared" si="116"/>
        <v>1</v>
      </c>
      <c r="N175" s="35">
        <v>1.325</v>
      </c>
      <c r="O175" s="31">
        <v>0.5</v>
      </c>
      <c r="P175" s="37">
        <f t="shared" si="117"/>
        <v>24973.50326016</v>
      </c>
      <c r="Q175" s="39"/>
      <c r="S175" s="32">
        <v>3346</v>
      </c>
      <c r="T175" s="33">
        <v>2.08</v>
      </c>
      <c r="U175" s="34">
        <v>1</v>
      </c>
      <c r="V175" s="34">
        <v>0</v>
      </c>
      <c r="W175" s="22">
        <f t="shared" si="102"/>
        <v>6959.68</v>
      </c>
      <c r="X175" s="35">
        <v>2.17</v>
      </c>
      <c r="Y175" s="34">
        <v>1.76</v>
      </c>
      <c r="Z175" s="34">
        <v>0.85</v>
      </c>
      <c r="AA175" s="25">
        <f t="shared" si="103"/>
        <v>2.496</v>
      </c>
      <c r="AB175" s="35">
        <v>1</v>
      </c>
      <c r="AC175" s="34">
        <v>0</v>
      </c>
      <c r="AD175" s="36">
        <v>0</v>
      </c>
      <c r="AE175" s="29">
        <f t="shared" si="104"/>
        <v>1</v>
      </c>
      <c r="AF175" s="35">
        <v>1.325</v>
      </c>
      <c r="AG175" s="31">
        <v>0.5</v>
      </c>
      <c r="AH175" s="37">
        <f t="shared" si="105"/>
        <v>24973.50326016</v>
      </c>
      <c r="AI175" s="39"/>
      <c r="AK175" s="32">
        <v>3346</v>
      </c>
      <c r="AL175" s="33">
        <v>2.08</v>
      </c>
      <c r="AM175" s="34">
        <v>1</v>
      </c>
      <c r="AN175" s="34">
        <v>0</v>
      </c>
      <c r="AO175" s="22">
        <f t="shared" si="106"/>
        <v>6959.68</v>
      </c>
      <c r="AP175" s="35">
        <v>2.67</v>
      </c>
      <c r="AQ175" s="34">
        <v>1.76</v>
      </c>
      <c r="AR175" s="34">
        <v>0.85</v>
      </c>
      <c r="AS175" s="25">
        <f t="shared" si="107"/>
        <v>2.496</v>
      </c>
      <c r="AT175" s="35">
        <v>1</v>
      </c>
      <c r="AU175" s="34">
        <v>0</v>
      </c>
      <c r="AV175" s="36">
        <v>0</v>
      </c>
      <c r="AW175" s="29">
        <f t="shared" si="108"/>
        <v>1</v>
      </c>
      <c r="AX175" s="35">
        <v>1.325</v>
      </c>
      <c r="AY175" s="31">
        <v>0.5</v>
      </c>
      <c r="AZ175" s="37">
        <f t="shared" si="109"/>
        <v>30727.76668416</v>
      </c>
      <c r="BA175" s="39"/>
      <c r="BC175" s="32">
        <v>3346</v>
      </c>
      <c r="BD175" s="33">
        <v>2.08</v>
      </c>
      <c r="BE175" s="34">
        <v>1</v>
      </c>
      <c r="BF175" s="34">
        <v>0</v>
      </c>
      <c r="BG175" s="22">
        <f t="shared" si="110"/>
        <v>6959.68</v>
      </c>
      <c r="BH175" s="35">
        <v>2.67</v>
      </c>
      <c r="BI175" s="34">
        <v>1.76</v>
      </c>
      <c r="BJ175" s="34">
        <v>0.85</v>
      </c>
      <c r="BK175" s="25">
        <f t="shared" si="111"/>
        <v>2.496</v>
      </c>
      <c r="BL175" s="35">
        <v>1</v>
      </c>
      <c r="BM175" s="34">
        <v>0</v>
      </c>
      <c r="BN175" s="36">
        <v>0</v>
      </c>
      <c r="BO175" s="29">
        <f t="shared" si="112"/>
        <v>1</v>
      </c>
      <c r="BP175" s="35">
        <v>1.325</v>
      </c>
      <c r="BQ175" s="31">
        <v>0.5882</v>
      </c>
      <c r="BR175" s="37">
        <f t="shared" si="113"/>
        <v>36148.1447272458</v>
      </c>
      <c r="BS175" s="39"/>
    </row>
    <row r="176" customHeight="1" spans="1:71">
      <c r="A176" s="32">
        <v>3346</v>
      </c>
      <c r="B176" s="33">
        <v>2.08</v>
      </c>
      <c r="C176" s="34">
        <v>1</v>
      </c>
      <c r="D176" s="34">
        <v>0</v>
      </c>
      <c r="E176" s="22">
        <f t="shared" si="114"/>
        <v>6959.68</v>
      </c>
      <c r="F176" s="35">
        <v>2.17</v>
      </c>
      <c r="G176" s="34">
        <v>1.76</v>
      </c>
      <c r="H176" s="34">
        <v>0.85</v>
      </c>
      <c r="I176" s="25">
        <f t="shared" si="115"/>
        <v>2.496</v>
      </c>
      <c r="J176" s="35">
        <v>1</v>
      </c>
      <c r="K176" s="34">
        <v>0</v>
      </c>
      <c r="L176" s="36">
        <v>0</v>
      </c>
      <c r="M176" s="29">
        <f t="shared" si="116"/>
        <v>1</v>
      </c>
      <c r="N176" s="35">
        <v>1.325</v>
      </c>
      <c r="O176" s="31">
        <v>0.5</v>
      </c>
      <c r="P176" s="37">
        <f t="shared" si="117"/>
        <v>24973.50326016</v>
      </c>
      <c r="Q176" s="39"/>
      <c r="S176" s="32">
        <v>3346</v>
      </c>
      <c r="T176" s="33">
        <v>2.08</v>
      </c>
      <c r="U176" s="34">
        <v>1</v>
      </c>
      <c r="V176" s="34">
        <v>0</v>
      </c>
      <c r="W176" s="22">
        <f t="shared" si="102"/>
        <v>6959.68</v>
      </c>
      <c r="X176" s="35">
        <v>2.17</v>
      </c>
      <c r="Y176" s="34">
        <v>1.76</v>
      </c>
      <c r="Z176" s="34">
        <v>0.85</v>
      </c>
      <c r="AA176" s="25">
        <f t="shared" si="103"/>
        <v>2.496</v>
      </c>
      <c r="AB176" s="35">
        <v>1</v>
      </c>
      <c r="AC176" s="34">
        <v>0</v>
      </c>
      <c r="AD176" s="36">
        <v>0</v>
      </c>
      <c r="AE176" s="29">
        <f t="shared" si="104"/>
        <v>1</v>
      </c>
      <c r="AF176" s="35">
        <v>1.325</v>
      </c>
      <c r="AG176" s="31">
        <v>0.5</v>
      </c>
      <c r="AH176" s="37">
        <f t="shared" si="105"/>
        <v>24973.50326016</v>
      </c>
      <c r="AI176" s="39"/>
      <c r="AK176" s="32">
        <v>3346</v>
      </c>
      <c r="AL176" s="33">
        <v>2.08</v>
      </c>
      <c r="AM176" s="34">
        <v>1</v>
      </c>
      <c r="AN176" s="34">
        <v>0</v>
      </c>
      <c r="AO176" s="22">
        <f t="shared" si="106"/>
        <v>6959.68</v>
      </c>
      <c r="AP176" s="35">
        <v>2.67</v>
      </c>
      <c r="AQ176" s="34">
        <v>1.76</v>
      </c>
      <c r="AR176" s="34">
        <v>0.85</v>
      </c>
      <c r="AS176" s="25">
        <f t="shared" si="107"/>
        <v>2.496</v>
      </c>
      <c r="AT176" s="35">
        <v>1</v>
      </c>
      <c r="AU176" s="34">
        <v>0</v>
      </c>
      <c r="AV176" s="36">
        <v>0</v>
      </c>
      <c r="AW176" s="29">
        <f t="shared" si="108"/>
        <v>1</v>
      </c>
      <c r="AX176" s="35">
        <v>1.325</v>
      </c>
      <c r="AY176" s="31">
        <v>0.5</v>
      </c>
      <c r="AZ176" s="37">
        <f t="shared" si="109"/>
        <v>30727.76668416</v>
      </c>
      <c r="BA176" s="39"/>
      <c r="BC176" s="32">
        <v>3346</v>
      </c>
      <c r="BD176" s="33">
        <v>2.08</v>
      </c>
      <c r="BE176" s="34">
        <v>1</v>
      </c>
      <c r="BF176" s="34">
        <v>0</v>
      </c>
      <c r="BG176" s="22">
        <f t="shared" si="110"/>
        <v>6959.68</v>
      </c>
      <c r="BH176" s="35">
        <v>2.67</v>
      </c>
      <c r="BI176" s="34">
        <v>1.76</v>
      </c>
      <c r="BJ176" s="34">
        <v>0.85</v>
      </c>
      <c r="BK176" s="25">
        <f t="shared" si="111"/>
        <v>2.496</v>
      </c>
      <c r="BL176" s="35">
        <v>1</v>
      </c>
      <c r="BM176" s="34">
        <v>0</v>
      </c>
      <c r="BN176" s="36">
        <v>0</v>
      </c>
      <c r="BO176" s="29">
        <f t="shared" si="112"/>
        <v>1</v>
      </c>
      <c r="BP176" s="35">
        <v>1.325</v>
      </c>
      <c r="BQ176" s="31">
        <v>0.5882</v>
      </c>
      <c r="BR176" s="37">
        <f t="shared" si="113"/>
        <v>36148.1447272458</v>
      </c>
      <c r="BS176" s="39"/>
    </row>
    <row r="177" customHeight="1" spans="1:71">
      <c r="A177" s="32">
        <v>3346</v>
      </c>
      <c r="B177" s="33">
        <v>0.3</v>
      </c>
      <c r="C177" s="34">
        <v>1</v>
      </c>
      <c r="D177" s="34">
        <v>0</v>
      </c>
      <c r="E177" s="22">
        <f t="shared" si="114"/>
        <v>1003.8</v>
      </c>
      <c r="F177" s="35">
        <v>1.47</v>
      </c>
      <c r="G177" s="34">
        <v>1.76</v>
      </c>
      <c r="H177" s="34">
        <v>0.85</v>
      </c>
      <c r="I177" s="25">
        <f t="shared" si="115"/>
        <v>2.496</v>
      </c>
      <c r="J177" s="35">
        <v>1</v>
      </c>
      <c r="K177" s="34">
        <v>0</v>
      </c>
      <c r="L177" s="36">
        <v>0</v>
      </c>
      <c r="M177" s="29">
        <f t="shared" si="116"/>
        <v>1</v>
      </c>
      <c r="N177" s="35">
        <v>1.325</v>
      </c>
      <c r="O177" s="31">
        <v>0.5</v>
      </c>
      <c r="P177" s="37">
        <f t="shared" si="117"/>
        <v>2440.0290096</v>
      </c>
      <c r="Q177" s="39"/>
      <c r="S177" s="32">
        <v>3346</v>
      </c>
      <c r="T177" s="33">
        <v>0.3</v>
      </c>
      <c r="U177" s="34">
        <v>1</v>
      </c>
      <c r="V177" s="34">
        <v>0</v>
      </c>
      <c r="W177" s="22">
        <f t="shared" si="102"/>
        <v>1003.8</v>
      </c>
      <c r="X177" s="35">
        <v>1.47</v>
      </c>
      <c r="Y177" s="34">
        <v>1.76</v>
      </c>
      <c r="Z177" s="34">
        <v>0.85</v>
      </c>
      <c r="AA177" s="25">
        <f t="shared" si="103"/>
        <v>2.496</v>
      </c>
      <c r="AB177" s="35">
        <v>1</v>
      </c>
      <c r="AC177" s="34">
        <v>0</v>
      </c>
      <c r="AD177" s="36">
        <v>0</v>
      </c>
      <c r="AE177" s="29">
        <f t="shared" si="104"/>
        <v>1</v>
      </c>
      <c r="AF177" s="35">
        <v>1.325</v>
      </c>
      <c r="AG177" s="31">
        <v>0.5</v>
      </c>
      <c r="AH177" s="37">
        <f t="shared" si="105"/>
        <v>2440.0290096</v>
      </c>
      <c r="AI177" s="39"/>
      <c r="AK177" s="32">
        <v>3346</v>
      </c>
      <c r="AL177" s="33">
        <v>0.3</v>
      </c>
      <c r="AM177" s="34">
        <v>1</v>
      </c>
      <c r="AN177" s="34">
        <v>0</v>
      </c>
      <c r="AO177" s="22">
        <f t="shared" si="106"/>
        <v>1003.8</v>
      </c>
      <c r="AP177" s="35">
        <v>1.97</v>
      </c>
      <c r="AQ177" s="34">
        <v>1.76</v>
      </c>
      <c r="AR177" s="34">
        <v>0.85</v>
      </c>
      <c r="AS177" s="25">
        <f t="shared" si="107"/>
        <v>2.496</v>
      </c>
      <c r="AT177" s="35">
        <v>1</v>
      </c>
      <c r="AU177" s="34">
        <v>0</v>
      </c>
      <c r="AV177" s="36">
        <v>0</v>
      </c>
      <c r="AW177" s="29">
        <f t="shared" si="108"/>
        <v>1</v>
      </c>
      <c r="AX177" s="35">
        <v>1.325</v>
      </c>
      <c r="AY177" s="31">
        <v>0.5</v>
      </c>
      <c r="AZ177" s="37">
        <f t="shared" si="109"/>
        <v>3269.9708496</v>
      </c>
      <c r="BA177" s="39"/>
      <c r="BC177" s="32">
        <v>3346</v>
      </c>
      <c r="BD177" s="33">
        <v>0.3</v>
      </c>
      <c r="BE177" s="34">
        <v>1</v>
      </c>
      <c r="BF177" s="34">
        <v>0</v>
      </c>
      <c r="BG177" s="22">
        <f t="shared" si="110"/>
        <v>1003.8</v>
      </c>
      <c r="BH177" s="35">
        <v>1.97</v>
      </c>
      <c r="BI177" s="34">
        <v>1.76</v>
      </c>
      <c r="BJ177" s="34">
        <v>0.85</v>
      </c>
      <c r="BK177" s="25">
        <f t="shared" si="111"/>
        <v>2.496</v>
      </c>
      <c r="BL177" s="35">
        <v>1</v>
      </c>
      <c r="BM177" s="34">
        <v>0</v>
      </c>
      <c r="BN177" s="36">
        <v>0</v>
      </c>
      <c r="BO177" s="29">
        <f t="shared" si="112"/>
        <v>1</v>
      </c>
      <c r="BP177" s="35">
        <v>1.325</v>
      </c>
      <c r="BQ177" s="31">
        <v>0.5882</v>
      </c>
      <c r="BR177" s="37">
        <f t="shared" si="113"/>
        <v>3846.79370746944</v>
      </c>
      <c r="BS177" s="39"/>
    </row>
    <row r="178" customHeight="1" spans="1:71">
      <c r="A178" s="32">
        <v>3346</v>
      </c>
      <c r="B178" s="33">
        <v>0.3</v>
      </c>
      <c r="C178" s="34">
        <v>1</v>
      </c>
      <c r="D178" s="34">
        <v>0</v>
      </c>
      <c r="E178" s="22">
        <f t="shared" si="114"/>
        <v>1003.8</v>
      </c>
      <c r="F178" s="35">
        <v>1.47</v>
      </c>
      <c r="G178" s="34">
        <v>1.76</v>
      </c>
      <c r="H178" s="34">
        <v>0.85</v>
      </c>
      <c r="I178" s="25">
        <f t="shared" si="115"/>
        <v>2.496</v>
      </c>
      <c r="J178" s="35">
        <v>1</v>
      </c>
      <c r="K178" s="34">
        <v>0</v>
      </c>
      <c r="L178" s="36">
        <v>0</v>
      </c>
      <c r="M178" s="29">
        <f t="shared" si="116"/>
        <v>1</v>
      </c>
      <c r="N178" s="35">
        <v>1.325</v>
      </c>
      <c r="O178" s="31">
        <v>0.5</v>
      </c>
      <c r="P178" s="37">
        <f t="shared" si="117"/>
        <v>2440.0290096</v>
      </c>
      <c r="Q178" s="39"/>
      <c r="S178" s="32">
        <v>3346</v>
      </c>
      <c r="T178" s="33">
        <v>0.3</v>
      </c>
      <c r="U178" s="34">
        <v>1</v>
      </c>
      <c r="V178" s="34">
        <v>0</v>
      </c>
      <c r="W178" s="22">
        <f t="shared" si="102"/>
        <v>1003.8</v>
      </c>
      <c r="X178" s="35">
        <v>1.47</v>
      </c>
      <c r="Y178" s="34">
        <v>1.76</v>
      </c>
      <c r="Z178" s="34">
        <v>0.85</v>
      </c>
      <c r="AA178" s="25">
        <f t="shared" si="103"/>
        <v>2.496</v>
      </c>
      <c r="AB178" s="35">
        <v>1</v>
      </c>
      <c r="AC178" s="34">
        <v>0</v>
      </c>
      <c r="AD178" s="36">
        <v>0</v>
      </c>
      <c r="AE178" s="29">
        <f t="shared" si="104"/>
        <v>1</v>
      </c>
      <c r="AF178" s="35">
        <v>1.325</v>
      </c>
      <c r="AG178" s="31">
        <v>0.5</v>
      </c>
      <c r="AH178" s="37">
        <f t="shared" si="105"/>
        <v>2440.0290096</v>
      </c>
      <c r="AI178" s="39"/>
      <c r="AK178" s="32">
        <v>3346</v>
      </c>
      <c r="AL178" s="33">
        <v>0.3</v>
      </c>
      <c r="AM178" s="34">
        <v>1</v>
      </c>
      <c r="AN178" s="34">
        <v>0</v>
      </c>
      <c r="AO178" s="22">
        <f t="shared" si="106"/>
        <v>1003.8</v>
      </c>
      <c r="AP178" s="35">
        <v>1.97</v>
      </c>
      <c r="AQ178" s="34">
        <v>1.76</v>
      </c>
      <c r="AR178" s="34">
        <v>0.85</v>
      </c>
      <c r="AS178" s="25">
        <f t="shared" si="107"/>
        <v>2.496</v>
      </c>
      <c r="AT178" s="35">
        <v>1</v>
      </c>
      <c r="AU178" s="34">
        <v>0</v>
      </c>
      <c r="AV178" s="36">
        <v>0</v>
      </c>
      <c r="AW178" s="29">
        <f t="shared" si="108"/>
        <v>1</v>
      </c>
      <c r="AX178" s="35">
        <v>1.325</v>
      </c>
      <c r="AY178" s="31">
        <v>0.5</v>
      </c>
      <c r="AZ178" s="37">
        <f t="shared" si="109"/>
        <v>3269.9708496</v>
      </c>
      <c r="BA178" s="39"/>
      <c r="BC178" s="32">
        <v>3346</v>
      </c>
      <c r="BD178" s="33">
        <v>0.3</v>
      </c>
      <c r="BE178" s="34">
        <v>1</v>
      </c>
      <c r="BF178" s="34">
        <v>0</v>
      </c>
      <c r="BG178" s="22">
        <f t="shared" si="110"/>
        <v>1003.8</v>
      </c>
      <c r="BH178" s="35">
        <v>1.97</v>
      </c>
      <c r="BI178" s="34">
        <v>1.76</v>
      </c>
      <c r="BJ178" s="34">
        <v>0.85</v>
      </c>
      <c r="BK178" s="25">
        <f t="shared" si="111"/>
        <v>2.496</v>
      </c>
      <c r="BL178" s="35">
        <v>1</v>
      </c>
      <c r="BM178" s="34">
        <v>0</v>
      </c>
      <c r="BN178" s="36">
        <v>0</v>
      </c>
      <c r="BO178" s="29">
        <f t="shared" si="112"/>
        <v>1</v>
      </c>
      <c r="BP178" s="35">
        <v>1.325</v>
      </c>
      <c r="BQ178" s="31">
        <v>0.5882</v>
      </c>
      <c r="BR178" s="37">
        <f t="shared" si="113"/>
        <v>3846.79370746944</v>
      </c>
      <c r="BS178" s="39"/>
    </row>
    <row r="179" customHeight="1" spans="1:71">
      <c r="A179" s="32">
        <v>3346</v>
      </c>
      <c r="B179" s="33">
        <v>0.3</v>
      </c>
      <c r="C179" s="34">
        <v>1</v>
      </c>
      <c r="D179" s="34">
        <v>0</v>
      </c>
      <c r="E179" s="22">
        <f t="shared" ref="E179:E200" si="118">A179*B179*C179+D179</f>
        <v>1003.8</v>
      </c>
      <c r="F179" s="35">
        <v>1.47</v>
      </c>
      <c r="G179" s="34">
        <v>1.76</v>
      </c>
      <c r="H179" s="34">
        <v>0.85</v>
      </c>
      <c r="I179" s="25">
        <f t="shared" ref="I179:I200" si="119">G179*H179+1</f>
        <v>2.496</v>
      </c>
      <c r="J179" s="35">
        <v>1</v>
      </c>
      <c r="K179" s="34">
        <v>0</v>
      </c>
      <c r="L179" s="36">
        <v>0</v>
      </c>
      <c r="M179" s="29">
        <f t="shared" ref="M179:M200" si="120">1+2.78*K179/(K179+1400)+L179</f>
        <v>1</v>
      </c>
      <c r="N179" s="35">
        <v>1.325</v>
      </c>
      <c r="O179" s="31">
        <v>0.5</v>
      </c>
      <c r="P179" s="37">
        <f t="shared" ref="P179:P200" si="121">E179*F179*I179*J179*(M179)*N179*O179</f>
        <v>2440.0290096</v>
      </c>
      <c r="Q179" s="39"/>
      <c r="S179" s="32">
        <v>3346</v>
      </c>
      <c r="T179" s="33">
        <v>0.3</v>
      </c>
      <c r="U179" s="34">
        <v>1</v>
      </c>
      <c r="V179" s="34">
        <v>0</v>
      </c>
      <c r="W179" s="22">
        <f t="shared" si="102"/>
        <v>1003.8</v>
      </c>
      <c r="X179" s="35">
        <v>1.47</v>
      </c>
      <c r="Y179" s="34">
        <v>1.76</v>
      </c>
      <c r="Z179" s="34">
        <v>0.85</v>
      </c>
      <c r="AA179" s="25">
        <f t="shared" si="103"/>
        <v>2.496</v>
      </c>
      <c r="AB179" s="35">
        <v>1</v>
      </c>
      <c r="AC179" s="34">
        <v>0</v>
      </c>
      <c r="AD179" s="36">
        <v>0</v>
      </c>
      <c r="AE179" s="29">
        <f t="shared" si="104"/>
        <v>1</v>
      </c>
      <c r="AF179" s="35">
        <v>1.325</v>
      </c>
      <c r="AG179" s="31">
        <v>0.5</v>
      </c>
      <c r="AH179" s="37">
        <f t="shared" si="105"/>
        <v>2440.0290096</v>
      </c>
      <c r="AI179" s="39"/>
      <c r="AK179" s="32">
        <v>3346</v>
      </c>
      <c r="AL179" s="33">
        <v>0.3</v>
      </c>
      <c r="AM179" s="34">
        <v>1</v>
      </c>
      <c r="AN179" s="34">
        <v>0</v>
      </c>
      <c r="AO179" s="22">
        <f t="shared" si="106"/>
        <v>1003.8</v>
      </c>
      <c r="AP179" s="35">
        <v>1.97</v>
      </c>
      <c r="AQ179" s="34">
        <v>1.76</v>
      </c>
      <c r="AR179" s="34">
        <v>0.85</v>
      </c>
      <c r="AS179" s="25">
        <f t="shared" si="107"/>
        <v>2.496</v>
      </c>
      <c r="AT179" s="35">
        <v>1</v>
      </c>
      <c r="AU179" s="34">
        <v>0</v>
      </c>
      <c r="AV179" s="36">
        <v>0</v>
      </c>
      <c r="AW179" s="29">
        <f t="shared" si="108"/>
        <v>1</v>
      </c>
      <c r="AX179" s="35">
        <v>1.325</v>
      </c>
      <c r="AY179" s="31">
        <v>0.5</v>
      </c>
      <c r="AZ179" s="37">
        <f t="shared" si="109"/>
        <v>3269.9708496</v>
      </c>
      <c r="BA179" s="39"/>
      <c r="BC179" s="32">
        <v>3346</v>
      </c>
      <c r="BD179" s="33">
        <v>0.3</v>
      </c>
      <c r="BE179" s="34">
        <v>1</v>
      </c>
      <c r="BF179" s="34">
        <v>0</v>
      </c>
      <c r="BG179" s="22">
        <f t="shared" si="110"/>
        <v>1003.8</v>
      </c>
      <c r="BH179" s="35">
        <v>1.97</v>
      </c>
      <c r="BI179" s="34">
        <v>1.76</v>
      </c>
      <c r="BJ179" s="34">
        <v>0.85</v>
      </c>
      <c r="BK179" s="25">
        <f t="shared" si="111"/>
        <v>2.496</v>
      </c>
      <c r="BL179" s="35">
        <v>1</v>
      </c>
      <c r="BM179" s="34">
        <v>0</v>
      </c>
      <c r="BN179" s="36">
        <v>0</v>
      </c>
      <c r="BO179" s="29">
        <f t="shared" si="112"/>
        <v>1</v>
      </c>
      <c r="BP179" s="35">
        <v>1.325</v>
      </c>
      <c r="BQ179" s="31">
        <v>0.5882</v>
      </c>
      <c r="BR179" s="37">
        <f t="shared" si="113"/>
        <v>3846.79370746944</v>
      </c>
      <c r="BS179" s="39"/>
    </row>
    <row r="180" customHeight="1" spans="1:71">
      <c r="A180" s="32">
        <v>3346</v>
      </c>
      <c r="B180" s="33">
        <v>0.3</v>
      </c>
      <c r="C180" s="34">
        <v>1</v>
      </c>
      <c r="D180" s="34">
        <v>0</v>
      </c>
      <c r="E180" s="22">
        <f t="shared" si="118"/>
        <v>1003.8</v>
      </c>
      <c r="F180" s="35">
        <v>1.47</v>
      </c>
      <c r="G180" s="34">
        <v>1.76</v>
      </c>
      <c r="H180" s="34">
        <v>0.85</v>
      </c>
      <c r="I180" s="25">
        <f t="shared" si="119"/>
        <v>2.496</v>
      </c>
      <c r="J180" s="35">
        <v>1</v>
      </c>
      <c r="K180" s="34">
        <v>0</v>
      </c>
      <c r="L180" s="36">
        <v>0</v>
      </c>
      <c r="M180" s="29">
        <f t="shared" si="120"/>
        <v>1</v>
      </c>
      <c r="N180" s="35">
        <v>1.325</v>
      </c>
      <c r="O180" s="31">
        <v>0.5</v>
      </c>
      <c r="P180" s="37">
        <f t="shared" si="121"/>
        <v>2440.0290096</v>
      </c>
      <c r="Q180" s="39"/>
      <c r="S180" s="32">
        <v>3346</v>
      </c>
      <c r="T180" s="33">
        <v>0.3</v>
      </c>
      <c r="U180" s="34">
        <v>1</v>
      </c>
      <c r="V180" s="34">
        <v>0</v>
      </c>
      <c r="W180" s="22">
        <f t="shared" si="102"/>
        <v>1003.8</v>
      </c>
      <c r="X180" s="35">
        <v>1.47</v>
      </c>
      <c r="Y180" s="34">
        <v>1.76</v>
      </c>
      <c r="Z180" s="34">
        <v>0.85</v>
      </c>
      <c r="AA180" s="25">
        <f t="shared" si="103"/>
        <v>2.496</v>
      </c>
      <c r="AB180" s="35">
        <v>1</v>
      </c>
      <c r="AC180" s="34">
        <v>0</v>
      </c>
      <c r="AD180" s="36">
        <v>0</v>
      </c>
      <c r="AE180" s="29">
        <f t="shared" si="104"/>
        <v>1</v>
      </c>
      <c r="AF180" s="35">
        <v>1.325</v>
      </c>
      <c r="AG180" s="31">
        <v>0.5</v>
      </c>
      <c r="AH180" s="37">
        <f t="shared" si="105"/>
        <v>2440.0290096</v>
      </c>
      <c r="AI180" s="39"/>
      <c r="AK180" s="32">
        <v>3346</v>
      </c>
      <c r="AL180" s="33">
        <v>0.3</v>
      </c>
      <c r="AM180" s="34">
        <v>1</v>
      </c>
      <c r="AN180" s="34">
        <v>0</v>
      </c>
      <c r="AO180" s="22">
        <f t="shared" si="106"/>
        <v>1003.8</v>
      </c>
      <c r="AP180" s="35">
        <v>1.97</v>
      </c>
      <c r="AQ180" s="34">
        <v>1.76</v>
      </c>
      <c r="AR180" s="34">
        <v>0.85</v>
      </c>
      <c r="AS180" s="25">
        <f t="shared" si="107"/>
        <v>2.496</v>
      </c>
      <c r="AT180" s="35">
        <v>1</v>
      </c>
      <c r="AU180" s="34">
        <v>0</v>
      </c>
      <c r="AV180" s="36">
        <v>0</v>
      </c>
      <c r="AW180" s="29">
        <f t="shared" si="108"/>
        <v>1</v>
      </c>
      <c r="AX180" s="35">
        <v>1.325</v>
      </c>
      <c r="AY180" s="31">
        <v>0.5</v>
      </c>
      <c r="AZ180" s="37">
        <f t="shared" si="109"/>
        <v>3269.9708496</v>
      </c>
      <c r="BA180" s="39"/>
      <c r="BC180" s="32">
        <v>3346</v>
      </c>
      <c r="BD180" s="33">
        <v>0.3</v>
      </c>
      <c r="BE180" s="34">
        <v>1</v>
      </c>
      <c r="BF180" s="34">
        <v>0</v>
      </c>
      <c r="BG180" s="22">
        <f t="shared" si="110"/>
        <v>1003.8</v>
      </c>
      <c r="BH180" s="35">
        <v>1.97</v>
      </c>
      <c r="BI180" s="34">
        <v>1.76</v>
      </c>
      <c r="BJ180" s="34">
        <v>0.85</v>
      </c>
      <c r="BK180" s="25">
        <f t="shared" si="111"/>
        <v>2.496</v>
      </c>
      <c r="BL180" s="35">
        <v>1</v>
      </c>
      <c r="BM180" s="34">
        <v>0</v>
      </c>
      <c r="BN180" s="36">
        <v>0</v>
      </c>
      <c r="BO180" s="29">
        <f t="shared" si="112"/>
        <v>1</v>
      </c>
      <c r="BP180" s="35">
        <v>1.325</v>
      </c>
      <c r="BQ180" s="31">
        <v>0.5882</v>
      </c>
      <c r="BR180" s="37">
        <f t="shared" si="113"/>
        <v>3846.79370746944</v>
      </c>
      <c r="BS180" s="39"/>
    </row>
    <row r="181" customHeight="1" spans="1:71">
      <c r="A181" s="32">
        <v>3346</v>
      </c>
      <c r="B181" s="33">
        <v>0.3</v>
      </c>
      <c r="C181" s="34">
        <v>1</v>
      </c>
      <c r="D181" s="34">
        <v>0</v>
      </c>
      <c r="E181" s="22">
        <f t="shared" si="118"/>
        <v>1003.8</v>
      </c>
      <c r="F181" s="35">
        <v>1.47</v>
      </c>
      <c r="G181" s="34">
        <v>1.76</v>
      </c>
      <c r="H181" s="34">
        <v>0.85</v>
      </c>
      <c r="I181" s="25">
        <f t="shared" si="119"/>
        <v>2.496</v>
      </c>
      <c r="J181" s="35">
        <v>1</v>
      </c>
      <c r="K181" s="34">
        <v>0</v>
      </c>
      <c r="L181" s="36">
        <v>0</v>
      </c>
      <c r="M181" s="29">
        <f t="shared" si="120"/>
        <v>1</v>
      </c>
      <c r="N181" s="35">
        <v>1.325</v>
      </c>
      <c r="O181" s="31">
        <v>0.5</v>
      </c>
      <c r="P181" s="37">
        <f t="shared" si="121"/>
        <v>2440.0290096</v>
      </c>
      <c r="Q181" s="39"/>
      <c r="S181" s="32">
        <v>3346</v>
      </c>
      <c r="T181" s="33">
        <v>0.3</v>
      </c>
      <c r="U181" s="34">
        <v>1</v>
      </c>
      <c r="V181" s="34">
        <v>0</v>
      </c>
      <c r="W181" s="22">
        <f t="shared" si="102"/>
        <v>1003.8</v>
      </c>
      <c r="X181" s="35">
        <v>1.47</v>
      </c>
      <c r="Y181" s="34">
        <v>1.76</v>
      </c>
      <c r="Z181" s="34">
        <v>0.85</v>
      </c>
      <c r="AA181" s="25">
        <f t="shared" si="103"/>
        <v>2.496</v>
      </c>
      <c r="AB181" s="35">
        <v>1</v>
      </c>
      <c r="AC181" s="34">
        <v>0</v>
      </c>
      <c r="AD181" s="36">
        <v>0</v>
      </c>
      <c r="AE181" s="29">
        <f t="shared" si="104"/>
        <v>1</v>
      </c>
      <c r="AF181" s="35">
        <v>1.325</v>
      </c>
      <c r="AG181" s="31">
        <v>0.5</v>
      </c>
      <c r="AH181" s="37">
        <f t="shared" si="105"/>
        <v>2440.0290096</v>
      </c>
      <c r="AI181" s="39"/>
      <c r="AK181" s="32">
        <v>3346</v>
      </c>
      <c r="AL181" s="33">
        <v>0.3</v>
      </c>
      <c r="AM181" s="34">
        <v>1</v>
      </c>
      <c r="AN181" s="34">
        <v>0</v>
      </c>
      <c r="AO181" s="22">
        <f t="shared" si="106"/>
        <v>1003.8</v>
      </c>
      <c r="AP181" s="35">
        <v>1.97</v>
      </c>
      <c r="AQ181" s="34">
        <v>1.76</v>
      </c>
      <c r="AR181" s="34">
        <v>0.85</v>
      </c>
      <c r="AS181" s="25">
        <f t="shared" si="107"/>
        <v>2.496</v>
      </c>
      <c r="AT181" s="35">
        <v>1</v>
      </c>
      <c r="AU181" s="34">
        <v>0</v>
      </c>
      <c r="AV181" s="36">
        <v>0</v>
      </c>
      <c r="AW181" s="29">
        <f t="shared" si="108"/>
        <v>1</v>
      </c>
      <c r="AX181" s="35">
        <v>1.325</v>
      </c>
      <c r="AY181" s="31">
        <v>0.5</v>
      </c>
      <c r="AZ181" s="37">
        <f t="shared" si="109"/>
        <v>3269.9708496</v>
      </c>
      <c r="BA181" s="39"/>
      <c r="BC181" s="32">
        <v>3346</v>
      </c>
      <c r="BD181" s="33">
        <v>0.3</v>
      </c>
      <c r="BE181" s="34">
        <v>1</v>
      </c>
      <c r="BF181" s="34">
        <v>0</v>
      </c>
      <c r="BG181" s="22">
        <f t="shared" si="110"/>
        <v>1003.8</v>
      </c>
      <c r="BH181" s="35">
        <v>1.97</v>
      </c>
      <c r="BI181" s="34">
        <v>1.76</v>
      </c>
      <c r="BJ181" s="34">
        <v>0.85</v>
      </c>
      <c r="BK181" s="25">
        <f t="shared" si="111"/>
        <v>2.496</v>
      </c>
      <c r="BL181" s="35">
        <v>1</v>
      </c>
      <c r="BM181" s="34">
        <v>0</v>
      </c>
      <c r="BN181" s="36">
        <v>0</v>
      </c>
      <c r="BO181" s="29">
        <f t="shared" si="112"/>
        <v>1</v>
      </c>
      <c r="BP181" s="35">
        <v>1.325</v>
      </c>
      <c r="BQ181" s="31">
        <v>0.5882</v>
      </c>
      <c r="BR181" s="37">
        <f t="shared" si="113"/>
        <v>3846.79370746944</v>
      </c>
      <c r="BS181" s="39"/>
    </row>
    <row r="182" customHeight="1" spans="1:71">
      <c r="A182" s="32">
        <v>3346</v>
      </c>
      <c r="B182" s="33">
        <v>0.3</v>
      </c>
      <c r="C182" s="34">
        <v>1</v>
      </c>
      <c r="D182" s="34">
        <v>0</v>
      </c>
      <c r="E182" s="22">
        <f t="shared" si="118"/>
        <v>1003.8</v>
      </c>
      <c r="F182" s="35">
        <v>1.47</v>
      </c>
      <c r="G182" s="34">
        <v>1.76</v>
      </c>
      <c r="H182" s="34">
        <v>0.85</v>
      </c>
      <c r="I182" s="25">
        <f t="shared" si="119"/>
        <v>2.496</v>
      </c>
      <c r="J182" s="35">
        <v>1</v>
      </c>
      <c r="K182" s="34">
        <v>0</v>
      </c>
      <c r="L182" s="36">
        <v>0</v>
      </c>
      <c r="M182" s="29">
        <f t="shared" si="120"/>
        <v>1</v>
      </c>
      <c r="N182" s="35">
        <v>1.325</v>
      </c>
      <c r="O182" s="31">
        <v>0.5</v>
      </c>
      <c r="P182" s="37">
        <f t="shared" si="121"/>
        <v>2440.0290096</v>
      </c>
      <c r="Q182" s="39"/>
      <c r="S182" s="32">
        <v>3346</v>
      </c>
      <c r="T182" s="33">
        <v>0.3</v>
      </c>
      <c r="U182" s="34">
        <v>1</v>
      </c>
      <c r="V182" s="34">
        <v>0</v>
      </c>
      <c r="W182" s="22">
        <f t="shared" si="102"/>
        <v>1003.8</v>
      </c>
      <c r="X182" s="35">
        <v>1.47</v>
      </c>
      <c r="Y182" s="34">
        <v>1.76</v>
      </c>
      <c r="Z182" s="34">
        <v>0.85</v>
      </c>
      <c r="AA182" s="25">
        <f t="shared" si="103"/>
        <v>2.496</v>
      </c>
      <c r="AB182" s="35">
        <v>1</v>
      </c>
      <c r="AC182" s="34">
        <v>0</v>
      </c>
      <c r="AD182" s="36">
        <v>0</v>
      </c>
      <c r="AE182" s="29">
        <f t="shared" si="104"/>
        <v>1</v>
      </c>
      <c r="AF182" s="35">
        <v>1.325</v>
      </c>
      <c r="AG182" s="31">
        <v>0.5</v>
      </c>
      <c r="AH182" s="37">
        <f t="shared" si="105"/>
        <v>2440.0290096</v>
      </c>
      <c r="AI182" s="39"/>
      <c r="AK182" s="32">
        <v>3346</v>
      </c>
      <c r="AL182" s="33">
        <v>0.3</v>
      </c>
      <c r="AM182" s="34">
        <v>1</v>
      </c>
      <c r="AN182" s="34">
        <v>0</v>
      </c>
      <c r="AO182" s="22">
        <f t="shared" si="106"/>
        <v>1003.8</v>
      </c>
      <c r="AP182" s="35">
        <v>1.97</v>
      </c>
      <c r="AQ182" s="34">
        <v>1.76</v>
      </c>
      <c r="AR182" s="34">
        <v>0.85</v>
      </c>
      <c r="AS182" s="25">
        <f t="shared" si="107"/>
        <v>2.496</v>
      </c>
      <c r="AT182" s="35">
        <v>1</v>
      </c>
      <c r="AU182" s="34">
        <v>0</v>
      </c>
      <c r="AV182" s="36">
        <v>0</v>
      </c>
      <c r="AW182" s="29">
        <f t="shared" si="108"/>
        <v>1</v>
      </c>
      <c r="AX182" s="35">
        <v>1.325</v>
      </c>
      <c r="AY182" s="31">
        <v>0.5</v>
      </c>
      <c r="AZ182" s="37">
        <f t="shared" si="109"/>
        <v>3269.9708496</v>
      </c>
      <c r="BA182" s="39"/>
      <c r="BC182" s="32">
        <v>3346</v>
      </c>
      <c r="BD182" s="33">
        <v>0.3</v>
      </c>
      <c r="BE182" s="34">
        <v>1</v>
      </c>
      <c r="BF182" s="34">
        <v>0</v>
      </c>
      <c r="BG182" s="22">
        <f t="shared" si="110"/>
        <v>1003.8</v>
      </c>
      <c r="BH182" s="35">
        <v>1.97</v>
      </c>
      <c r="BI182" s="34">
        <v>1.76</v>
      </c>
      <c r="BJ182" s="34">
        <v>0.85</v>
      </c>
      <c r="BK182" s="25">
        <f t="shared" si="111"/>
        <v>2.496</v>
      </c>
      <c r="BL182" s="35">
        <v>1</v>
      </c>
      <c r="BM182" s="34">
        <v>0</v>
      </c>
      <c r="BN182" s="36">
        <v>0</v>
      </c>
      <c r="BO182" s="29">
        <f t="shared" si="112"/>
        <v>1</v>
      </c>
      <c r="BP182" s="35">
        <v>1.325</v>
      </c>
      <c r="BQ182" s="31">
        <v>0.5882</v>
      </c>
      <c r="BR182" s="37">
        <f t="shared" si="113"/>
        <v>3846.79370746944</v>
      </c>
      <c r="BS182" s="39"/>
    </row>
    <row r="183" customHeight="1" spans="1:71">
      <c r="A183" s="32">
        <v>3346</v>
      </c>
      <c r="B183" s="33">
        <v>0.3</v>
      </c>
      <c r="C183" s="34">
        <v>1</v>
      </c>
      <c r="D183" s="34">
        <v>0</v>
      </c>
      <c r="E183" s="22">
        <f t="shared" si="118"/>
        <v>1003.8</v>
      </c>
      <c r="F183" s="35">
        <v>1.47</v>
      </c>
      <c r="G183" s="34">
        <v>1.76</v>
      </c>
      <c r="H183" s="34">
        <v>0.85</v>
      </c>
      <c r="I183" s="25">
        <f t="shared" si="119"/>
        <v>2.496</v>
      </c>
      <c r="J183" s="35">
        <v>1</v>
      </c>
      <c r="K183" s="34">
        <v>0</v>
      </c>
      <c r="L183" s="36">
        <v>0</v>
      </c>
      <c r="M183" s="29">
        <f t="shared" si="120"/>
        <v>1</v>
      </c>
      <c r="N183" s="35">
        <v>1.325</v>
      </c>
      <c r="O183" s="31">
        <v>0.5</v>
      </c>
      <c r="P183" s="37">
        <f t="shared" si="121"/>
        <v>2440.0290096</v>
      </c>
      <c r="Q183" s="39"/>
      <c r="S183" s="32">
        <v>3346</v>
      </c>
      <c r="T183" s="33">
        <v>0.3</v>
      </c>
      <c r="U183" s="34">
        <v>1</v>
      </c>
      <c r="V183" s="34">
        <v>0</v>
      </c>
      <c r="W183" s="22">
        <f t="shared" si="102"/>
        <v>1003.8</v>
      </c>
      <c r="X183" s="35">
        <v>1.47</v>
      </c>
      <c r="Y183" s="34">
        <v>1.76</v>
      </c>
      <c r="Z183" s="34">
        <v>0.85</v>
      </c>
      <c r="AA183" s="25">
        <f t="shared" si="103"/>
        <v>2.496</v>
      </c>
      <c r="AB183" s="35">
        <v>1</v>
      </c>
      <c r="AC183" s="34">
        <v>0</v>
      </c>
      <c r="AD183" s="36">
        <v>0</v>
      </c>
      <c r="AE183" s="29">
        <f t="shared" si="104"/>
        <v>1</v>
      </c>
      <c r="AF183" s="35">
        <v>1.325</v>
      </c>
      <c r="AG183" s="31">
        <v>0.5</v>
      </c>
      <c r="AH183" s="37">
        <f t="shared" si="105"/>
        <v>2440.0290096</v>
      </c>
      <c r="AI183" s="39"/>
      <c r="AK183" s="32">
        <v>3346</v>
      </c>
      <c r="AL183" s="33">
        <v>0.3</v>
      </c>
      <c r="AM183" s="34">
        <v>1</v>
      </c>
      <c r="AN183" s="34">
        <v>0</v>
      </c>
      <c r="AO183" s="22">
        <f t="shared" si="106"/>
        <v>1003.8</v>
      </c>
      <c r="AP183" s="35">
        <v>1.97</v>
      </c>
      <c r="AQ183" s="34">
        <v>1.76</v>
      </c>
      <c r="AR183" s="34">
        <v>0.85</v>
      </c>
      <c r="AS183" s="25">
        <f t="shared" si="107"/>
        <v>2.496</v>
      </c>
      <c r="AT183" s="35">
        <v>1</v>
      </c>
      <c r="AU183" s="34">
        <v>0</v>
      </c>
      <c r="AV183" s="36">
        <v>0</v>
      </c>
      <c r="AW183" s="29">
        <f t="shared" si="108"/>
        <v>1</v>
      </c>
      <c r="AX183" s="35">
        <v>1.325</v>
      </c>
      <c r="AY183" s="31">
        <v>0.5</v>
      </c>
      <c r="AZ183" s="37">
        <f t="shared" si="109"/>
        <v>3269.9708496</v>
      </c>
      <c r="BA183" s="39"/>
      <c r="BC183" s="32">
        <v>3346</v>
      </c>
      <c r="BD183" s="33">
        <v>0.3</v>
      </c>
      <c r="BE183" s="34">
        <v>1</v>
      </c>
      <c r="BF183" s="34">
        <v>0</v>
      </c>
      <c r="BG183" s="22">
        <f t="shared" si="110"/>
        <v>1003.8</v>
      </c>
      <c r="BH183" s="35">
        <v>1.97</v>
      </c>
      <c r="BI183" s="34">
        <v>1.76</v>
      </c>
      <c r="BJ183" s="34">
        <v>0.85</v>
      </c>
      <c r="BK183" s="25">
        <f t="shared" si="111"/>
        <v>2.496</v>
      </c>
      <c r="BL183" s="35">
        <v>1</v>
      </c>
      <c r="BM183" s="34">
        <v>0</v>
      </c>
      <c r="BN183" s="36">
        <v>0</v>
      </c>
      <c r="BO183" s="29">
        <f t="shared" si="112"/>
        <v>1</v>
      </c>
      <c r="BP183" s="35">
        <v>1.325</v>
      </c>
      <c r="BQ183" s="31">
        <v>0.5882</v>
      </c>
      <c r="BR183" s="37">
        <f t="shared" si="113"/>
        <v>3846.79370746944</v>
      </c>
      <c r="BS183" s="39"/>
    </row>
    <row r="184" customHeight="1" spans="1:71">
      <c r="A184" s="32">
        <v>3346</v>
      </c>
      <c r="B184" s="33">
        <v>0.3</v>
      </c>
      <c r="C184" s="34">
        <v>1</v>
      </c>
      <c r="D184" s="34">
        <v>0</v>
      </c>
      <c r="E184" s="22">
        <f t="shared" si="118"/>
        <v>1003.8</v>
      </c>
      <c r="F184" s="35">
        <v>1.47</v>
      </c>
      <c r="G184" s="34">
        <v>1.76</v>
      </c>
      <c r="H184" s="34">
        <v>0.85</v>
      </c>
      <c r="I184" s="25">
        <f t="shared" si="119"/>
        <v>2.496</v>
      </c>
      <c r="J184" s="35">
        <v>1</v>
      </c>
      <c r="K184" s="34">
        <v>0</v>
      </c>
      <c r="L184" s="36">
        <v>0</v>
      </c>
      <c r="M184" s="29">
        <f t="shared" si="120"/>
        <v>1</v>
      </c>
      <c r="N184" s="35">
        <v>1.325</v>
      </c>
      <c r="O184" s="31">
        <v>0.5</v>
      </c>
      <c r="P184" s="37">
        <f t="shared" si="121"/>
        <v>2440.0290096</v>
      </c>
      <c r="Q184" s="39"/>
      <c r="S184" s="32">
        <v>3346</v>
      </c>
      <c r="T184" s="33">
        <v>0.3</v>
      </c>
      <c r="U184" s="34">
        <v>1</v>
      </c>
      <c r="V184" s="34">
        <v>0</v>
      </c>
      <c r="W184" s="22">
        <f t="shared" si="102"/>
        <v>1003.8</v>
      </c>
      <c r="X184" s="35">
        <v>1.47</v>
      </c>
      <c r="Y184" s="34">
        <v>1.76</v>
      </c>
      <c r="Z184" s="34">
        <v>0.85</v>
      </c>
      <c r="AA184" s="25">
        <f t="shared" si="103"/>
        <v>2.496</v>
      </c>
      <c r="AB184" s="35">
        <v>1</v>
      </c>
      <c r="AC184" s="34">
        <v>0</v>
      </c>
      <c r="AD184" s="36">
        <v>0</v>
      </c>
      <c r="AE184" s="29">
        <f t="shared" si="104"/>
        <v>1</v>
      </c>
      <c r="AF184" s="35">
        <v>1.325</v>
      </c>
      <c r="AG184" s="31">
        <v>0.5</v>
      </c>
      <c r="AH184" s="37">
        <f t="shared" si="105"/>
        <v>2440.0290096</v>
      </c>
      <c r="AI184" s="39"/>
      <c r="AK184" s="32">
        <v>3346</v>
      </c>
      <c r="AL184" s="33">
        <v>0.3</v>
      </c>
      <c r="AM184" s="34">
        <v>1</v>
      </c>
      <c r="AN184" s="34">
        <v>0</v>
      </c>
      <c r="AO184" s="22">
        <f t="shared" si="106"/>
        <v>1003.8</v>
      </c>
      <c r="AP184" s="35">
        <v>1.97</v>
      </c>
      <c r="AQ184" s="34">
        <v>1.76</v>
      </c>
      <c r="AR184" s="34">
        <v>0.85</v>
      </c>
      <c r="AS184" s="25">
        <f t="shared" si="107"/>
        <v>2.496</v>
      </c>
      <c r="AT184" s="35">
        <v>1</v>
      </c>
      <c r="AU184" s="34">
        <v>0</v>
      </c>
      <c r="AV184" s="36">
        <v>0</v>
      </c>
      <c r="AW184" s="29">
        <f t="shared" si="108"/>
        <v>1</v>
      </c>
      <c r="AX184" s="35">
        <v>1.325</v>
      </c>
      <c r="AY184" s="31">
        <v>0.5</v>
      </c>
      <c r="AZ184" s="37">
        <f t="shared" si="109"/>
        <v>3269.9708496</v>
      </c>
      <c r="BA184" s="39"/>
      <c r="BC184" s="32">
        <v>3346</v>
      </c>
      <c r="BD184" s="33">
        <v>0.3</v>
      </c>
      <c r="BE184" s="34">
        <v>1</v>
      </c>
      <c r="BF184" s="34">
        <v>0</v>
      </c>
      <c r="BG184" s="22">
        <f t="shared" si="110"/>
        <v>1003.8</v>
      </c>
      <c r="BH184" s="35">
        <v>1.97</v>
      </c>
      <c r="BI184" s="34">
        <v>1.76</v>
      </c>
      <c r="BJ184" s="34">
        <v>0.85</v>
      </c>
      <c r="BK184" s="25">
        <f t="shared" si="111"/>
        <v>2.496</v>
      </c>
      <c r="BL184" s="35">
        <v>1</v>
      </c>
      <c r="BM184" s="34">
        <v>0</v>
      </c>
      <c r="BN184" s="36">
        <v>0</v>
      </c>
      <c r="BO184" s="29">
        <f t="shared" si="112"/>
        <v>1</v>
      </c>
      <c r="BP184" s="35">
        <v>1.325</v>
      </c>
      <c r="BQ184" s="31">
        <v>0.5882</v>
      </c>
      <c r="BR184" s="37">
        <f t="shared" si="113"/>
        <v>3846.79370746944</v>
      </c>
      <c r="BS184" s="39"/>
    </row>
    <row r="185" customHeight="1" spans="1:71">
      <c r="A185" s="32">
        <v>3346</v>
      </c>
      <c r="B185" s="33">
        <v>0.3</v>
      </c>
      <c r="C185" s="34">
        <v>1</v>
      </c>
      <c r="D185" s="34">
        <v>0</v>
      </c>
      <c r="E185" s="22">
        <f t="shared" si="118"/>
        <v>1003.8</v>
      </c>
      <c r="F185" s="35">
        <v>1.47</v>
      </c>
      <c r="G185" s="34">
        <v>1.76</v>
      </c>
      <c r="H185" s="34">
        <v>0.85</v>
      </c>
      <c r="I185" s="25">
        <f t="shared" si="119"/>
        <v>2.496</v>
      </c>
      <c r="J185" s="35">
        <v>1</v>
      </c>
      <c r="K185" s="34">
        <v>0</v>
      </c>
      <c r="L185" s="36">
        <v>0</v>
      </c>
      <c r="M185" s="29">
        <f t="shared" si="120"/>
        <v>1</v>
      </c>
      <c r="N185" s="35">
        <v>1.325</v>
      </c>
      <c r="O185" s="31">
        <v>0.5</v>
      </c>
      <c r="P185" s="37">
        <f t="shared" si="121"/>
        <v>2440.0290096</v>
      </c>
      <c r="Q185" s="39"/>
      <c r="S185" s="32">
        <v>3346</v>
      </c>
      <c r="T185" s="33">
        <v>0.3</v>
      </c>
      <c r="U185" s="34">
        <v>1</v>
      </c>
      <c r="V185" s="34">
        <v>0</v>
      </c>
      <c r="W185" s="22">
        <f t="shared" si="102"/>
        <v>1003.8</v>
      </c>
      <c r="X185" s="35">
        <v>1.47</v>
      </c>
      <c r="Y185" s="34">
        <v>1.76</v>
      </c>
      <c r="Z185" s="34">
        <v>0.85</v>
      </c>
      <c r="AA185" s="25">
        <f t="shared" si="103"/>
        <v>2.496</v>
      </c>
      <c r="AB185" s="35">
        <v>1</v>
      </c>
      <c r="AC185" s="34">
        <v>0</v>
      </c>
      <c r="AD185" s="36">
        <v>0</v>
      </c>
      <c r="AE185" s="29">
        <f t="shared" si="104"/>
        <v>1</v>
      </c>
      <c r="AF185" s="35">
        <v>1.325</v>
      </c>
      <c r="AG185" s="31">
        <v>0.5</v>
      </c>
      <c r="AH185" s="37">
        <f t="shared" si="105"/>
        <v>2440.0290096</v>
      </c>
      <c r="AI185" s="39"/>
      <c r="AK185" s="32">
        <v>3346</v>
      </c>
      <c r="AL185" s="33">
        <v>0.3</v>
      </c>
      <c r="AM185" s="34">
        <v>1</v>
      </c>
      <c r="AN185" s="34">
        <v>0</v>
      </c>
      <c r="AO185" s="22">
        <f t="shared" si="106"/>
        <v>1003.8</v>
      </c>
      <c r="AP185" s="35">
        <v>1.97</v>
      </c>
      <c r="AQ185" s="34">
        <v>1.76</v>
      </c>
      <c r="AR185" s="34">
        <v>0.85</v>
      </c>
      <c r="AS185" s="25">
        <f t="shared" si="107"/>
        <v>2.496</v>
      </c>
      <c r="AT185" s="35">
        <v>1</v>
      </c>
      <c r="AU185" s="34">
        <v>0</v>
      </c>
      <c r="AV185" s="36">
        <v>0</v>
      </c>
      <c r="AW185" s="29">
        <f t="shared" si="108"/>
        <v>1</v>
      </c>
      <c r="AX185" s="35">
        <v>1.325</v>
      </c>
      <c r="AY185" s="31">
        <v>0.5</v>
      </c>
      <c r="AZ185" s="37">
        <f t="shared" si="109"/>
        <v>3269.9708496</v>
      </c>
      <c r="BA185" s="39"/>
      <c r="BC185" s="32">
        <v>3346</v>
      </c>
      <c r="BD185" s="33">
        <v>0.3</v>
      </c>
      <c r="BE185" s="34">
        <v>1</v>
      </c>
      <c r="BF185" s="34">
        <v>0</v>
      </c>
      <c r="BG185" s="22">
        <f t="shared" si="110"/>
        <v>1003.8</v>
      </c>
      <c r="BH185" s="35">
        <v>1.97</v>
      </c>
      <c r="BI185" s="34">
        <v>1.76</v>
      </c>
      <c r="BJ185" s="34">
        <v>0.85</v>
      </c>
      <c r="BK185" s="25">
        <f t="shared" si="111"/>
        <v>2.496</v>
      </c>
      <c r="BL185" s="35">
        <v>1</v>
      </c>
      <c r="BM185" s="34">
        <v>0</v>
      </c>
      <c r="BN185" s="36">
        <v>0</v>
      </c>
      <c r="BO185" s="29">
        <f t="shared" si="112"/>
        <v>1</v>
      </c>
      <c r="BP185" s="35">
        <v>1.325</v>
      </c>
      <c r="BQ185" s="31">
        <v>0.5882</v>
      </c>
      <c r="BR185" s="37">
        <f t="shared" si="113"/>
        <v>3846.79370746944</v>
      </c>
      <c r="BS185" s="39"/>
    </row>
    <row r="186" customHeight="1" spans="1:71">
      <c r="A186" s="32">
        <v>3346</v>
      </c>
      <c r="B186" s="33">
        <v>0.3</v>
      </c>
      <c r="C186" s="34">
        <v>1</v>
      </c>
      <c r="D186" s="34">
        <v>0</v>
      </c>
      <c r="E186" s="22">
        <f t="shared" si="118"/>
        <v>1003.8</v>
      </c>
      <c r="F186" s="35">
        <v>1.47</v>
      </c>
      <c r="G186" s="34">
        <v>1.76</v>
      </c>
      <c r="H186" s="34">
        <v>0.85</v>
      </c>
      <c r="I186" s="25">
        <f t="shared" si="119"/>
        <v>2.496</v>
      </c>
      <c r="J186" s="35">
        <v>1</v>
      </c>
      <c r="K186" s="34">
        <v>0</v>
      </c>
      <c r="L186" s="36">
        <v>0</v>
      </c>
      <c r="M186" s="29">
        <f t="shared" si="120"/>
        <v>1</v>
      </c>
      <c r="N186" s="35">
        <v>1.325</v>
      </c>
      <c r="O186" s="31">
        <v>0.5</v>
      </c>
      <c r="P186" s="37">
        <f t="shared" si="121"/>
        <v>2440.0290096</v>
      </c>
      <c r="Q186" s="39"/>
      <c r="S186" s="32">
        <v>3346</v>
      </c>
      <c r="T186" s="33">
        <v>0.3</v>
      </c>
      <c r="U186" s="34">
        <v>1</v>
      </c>
      <c r="V186" s="34">
        <v>0</v>
      </c>
      <c r="W186" s="22">
        <f t="shared" si="102"/>
        <v>1003.8</v>
      </c>
      <c r="X186" s="35">
        <v>1.47</v>
      </c>
      <c r="Y186" s="34">
        <v>1.76</v>
      </c>
      <c r="Z186" s="34">
        <v>0.85</v>
      </c>
      <c r="AA186" s="25">
        <f t="shared" si="103"/>
        <v>2.496</v>
      </c>
      <c r="AB186" s="35">
        <v>1</v>
      </c>
      <c r="AC186" s="34">
        <v>0</v>
      </c>
      <c r="AD186" s="36">
        <v>0</v>
      </c>
      <c r="AE186" s="29">
        <f t="shared" si="104"/>
        <v>1</v>
      </c>
      <c r="AF186" s="35">
        <v>1.325</v>
      </c>
      <c r="AG186" s="31">
        <v>0.5</v>
      </c>
      <c r="AH186" s="37">
        <f t="shared" si="105"/>
        <v>2440.0290096</v>
      </c>
      <c r="AI186" s="39"/>
      <c r="AK186" s="32">
        <v>3346</v>
      </c>
      <c r="AL186" s="33">
        <v>0.3</v>
      </c>
      <c r="AM186" s="34">
        <v>1</v>
      </c>
      <c r="AN186" s="34">
        <v>0</v>
      </c>
      <c r="AO186" s="22">
        <f t="shared" si="106"/>
        <v>1003.8</v>
      </c>
      <c r="AP186" s="35">
        <v>1.97</v>
      </c>
      <c r="AQ186" s="34">
        <v>1.76</v>
      </c>
      <c r="AR186" s="34">
        <v>0.85</v>
      </c>
      <c r="AS186" s="25">
        <f t="shared" si="107"/>
        <v>2.496</v>
      </c>
      <c r="AT186" s="35">
        <v>1</v>
      </c>
      <c r="AU186" s="34">
        <v>0</v>
      </c>
      <c r="AV186" s="36">
        <v>0</v>
      </c>
      <c r="AW186" s="29">
        <f t="shared" si="108"/>
        <v>1</v>
      </c>
      <c r="AX186" s="35">
        <v>1.325</v>
      </c>
      <c r="AY186" s="31">
        <v>0.5</v>
      </c>
      <c r="AZ186" s="37">
        <f t="shared" si="109"/>
        <v>3269.9708496</v>
      </c>
      <c r="BA186" s="39"/>
      <c r="BC186" s="32">
        <v>3346</v>
      </c>
      <c r="BD186" s="33">
        <v>0.3</v>
      </c>
      <c r="BE186" s="34">
        <v>1</v>
      </c>
      <c r="BF186" s="34">
        <v>0</v>
      </c>
      <c r="BG186" s="22">
        <f t="shared" si="110"/>
        <v>1003.8</v>
      </c>
      <c r="BH186" s="35">
        <v>1.97</v>
      </c>
      <c r="BI186" s="34">
        <v>1.76</v>
      </c>
      <c r="BJ186" s="34">
        <v>0.85</v>
      </c>
      <c r="BK186" s="25">
        <f t="shared" si="111"/>
        <v>2.496</v>
      </c>
      <c r="BL186" s="35">
        <v>1</v>
      </c>
      <c r="BM186" s="34">
        <v>0</v>
      </c>
      <c r="BN186" s="36">
        <v>0</v>
      </c>
      <c r="BO186" s="29">
        <f t="shared" si="112"/>
        <v>1</v>
      </c>
      <c r="BP186" s="35">
        <v>1.325</v>
      </c>
      <c r="BQ186" s="31">
        <v>0.5882</v>
      </c>
      <c r="BR186" s="37">
        <f t="shared" si="113"/>
        <v>3846.79370746944</v>
      </c>
      <c r="BS186" s="39"/>
    </row>
    <row r="187" customHeight="1" spans="1:71">
      <c r="A187" s="32">
        <v>3346</v>
      </c>
      <c r="B187" s="33">
        <v>0.3</v>
      </c>
      <c r="C187" s="34">
        <v>1</v>
      </c>
      <c r="D187" s="34">
        <v>0</v>
      </c>
      <c r="E187" s="22">
        <f t="shared" si="118"/>
        <v>1003.8</v>
      </c>
      <c r="F187" s="35">
        <v>1.47</v>
      </c>
      <c r="G187" s="34">
        <v>1.76</v>
      </c>
      <c r="H187" s="34">
        <v>0.85</v>
      </c>
      <c r="I187" s="25">
        <f t="shared" si="119"/>
        <v>2.496</v>
      </c>
      <c r="J187" s="35">
        <v>1</v>
      </c>
      <c r="K187" s="34">
        <v>0</v>
      </c>
      <c r="L187" s="36">
        <v>0</v>
      </c>
      <c r="M187" s="29">
        <f t="shared" si="120"/>
        <v>1</v>
      </c>
      <c r="N187" s="35">
        <v>1.325</v>
      </c>
      <c r="O187" s="31">
        <v>0.5</v>
      </c>
      <c r="P187" s="37">
        <f t="shared" si="121"/>
        <v>2440.0290096</v>
      </c>
      <c r="Q187" s="39"/>
      <c r="S187" s="32">
        <v>3346</v>
      </c>
      <c r="T187" s="33">
        <v>0.3</v>
      </c>
      <c r="U187" s="34">
        <v>1</v>
      </c>
      <c r="V187" s="34">
        <v>0</v>
      </c>
      <c r="W187" s="22">
        <f t="shared" si="102"/>
        <v>1003.8</v>
      </c>
      <c r="X187" s="35">
        <v>1.47</v>
      </c>
      <c r="Y187" s="34">
        <v>1.76</v>
      </c>
      <c r="Z187" s="34">
        <v>0.85</v>
      </c>
      <c r="AA187" s="25">
        <f t="shared" si="103"/>
        <v>2.496</v>
      </c>
      <c r="AB187" s="35">
        <v>1</v>
      </c>
      <c r="AC187" s="34">
        <v>0</v>
      </c>
      <c r="AD187" s="36">
        <v>0</v>
      </c>
      <c r="AE187" s="29">
        <f t="shared" si="104"/>
        <v>1</v>
      </c>
      <c r="AF187" s="35">
        <v>1.325</v>
      </c>
      <c r="AG187" s="31">
        <v>0.5</v>
      </c>
      <c r="AH187" s="37">
        <f t="shared" si="105"/>
        <v>2440.0290096</v>
      </c>
      <c r="AI187" s="39"/>
      <c r="AK187" s="32">
        <v>3346</v>
      </c>
      <c r="AL187" s="33">
        <v>0.3</v>
      </c>
      <c r="AM187" s="34">
        <v>1</v>
      </c>
      <c r="AN187" s="34">
        <v>0</v>
      </c>
      <c r="AO187" s="22">
        <f t="shared" si="106"/>
        <v>1003.8</v>
      </c>
      <c r="AP187" s="35">
        <v>1.97</v>
      </c>
      <c r="AQ187" s="34">
        <v>1.76</v>
      </c>
      <c r="AR187" s="34">
        <v>0.85</v>
      </c>
      <c r="AS187" s="25">
        <f t="shared" si="107"/>
        <v>2.496</v>
      </c>
      <c r="AT187" s="35">
        <v>1</v>
      </c>
      <c r="AU187" s="34">
        <v>0</v>
      </c>
      <c r="AV187" s="36">
        <v>0</v>
      </c>
      <c r="AW187" s="29">
        <f t="shared" si="108"/>
        <v>1</v>
      </c>
      <c r="AX187" s="35">
        <v>1.325</v>
      </c>
      <c r="AY187" s="31">
        <v>0.5</v>
      </c>
      <c r="AZ187" s="37">
        <f t="shared" si="109"/>
        <v>3269.9708496</v>
      </c>
      <c r="BA187" s="39"/>
      <c r="BC187" s="32">
        <v>3346</v>
      </c>
      <c r="BD187" s="33">
        <v>0.3</v>
      </c>
      <c r="BE187" s="34">
        <v>1</v>
      </c>
      <c r="BF187" s="34">
        <v>0</v>
      </c>
      <c r="BG187" s="22">
        <f t="shared" si="110"/>
        <v>1003.8</v>
      </c>
      <c r="BH187" s="35">
        <v>1.97</v>
      </c>
      <c r="BI187" s="34">
        <v>1.76</v>
      </c>
      <c r="BJ187" s="34">
        <v>0.85</v>
      </c>
      <c r="BK187" s="25">
        <f t="shared" si="111"/>
        <v>2.496</v>
      </c>
      <c r="BL187" s="35">
        <v>1</v>
      </c>
      <c r="BM187" s="34">
        <v>0</v>
      </c>
      <c r="BN187" s="36">
        <v>0</v>
      </c>
      <c r="BO187" s="29">
        <f t="shared" si="112"/>
        <v>1</v>
      </c>
      <c r="BP187" s="35">
        <v>1.325</v>
      </c>
      <c r="BQ187" s="31">
        <v>0.5882</v>
      </c>
      <c r="BR187" s="37">
        <f t="shared" si="113"/>
        <v>3846.79370746944</v>
      </c>
      <c r="BS187" s="39"/>
    </row>
    <row r="188" customHeight="1" spans="1:71">
      <c r="A188" s="32">
        <v>3346</v>
      </c>
      <c r="B188" s="33">
        <v>0.3</v>
      </c>
      <c r="C188" s="34">
        <v>1</v>
      </c>
      <c r="D188" s="34">
        <v>0</v>
      </c>
      <c r="E188" s="22">
        <f t="shared" si="118"/>
        <v>1003.8</v>
      </c>
      <c r="F188" s="35">
        <v>1.47</v>
      </c>
      <c r="G188" s="34">
        <v>1.76</v>
      </c>
      <c r="H188" s="34">
        <v>0.85</v>
      </c>
      <c r="I188" s="25">
        <f t="shared" si="119"/>
        <v>2.496</v>
      </c>
      <c r="J188" s="35">
        <v>1</v>
      </c>
      <c r="K188" s="34">
        <v>0</v>
      </c>
      <c r="L188" s="36">
        <v>0</v>
      </c>
      <c r="M188" s="29">
        <f t="shared" si="120"/>
        <v>1</v>
      </c>
      <c r="N188" s="35">
        <v>1.325</v>
      </c>
      <c r="O188" s="31">
        <v>0.5</v>
      </c>
      <c r="P188" s="37">
        <f t="shared" si="121"/>
        <v>2440.0290096</v>
      </c>
      <c r="Q188" s="39"/>
      <c r="S188" s="32">
        <v>3346</v>
      </c>
      <c r="T188" s="33">
        <v>0.3</v>
      </c>
      <c r="U188" s="34">
        <v>1</v>
      </c>
      <c r="V188" s="34">
        <v>0</v>
      </c>
      <c r="W188" s="22">
        <f t="shared" si="102"/>
        <v>1003.8</v>
      </c>
      <c r="X188" s="35">
        <v>1.47</v>
      </c>
      <c r="Y188" s="34">
        <v>1.76</v>
      </c>
      <c r="Z188" s="34">
        <v>0.85</v>
      </c>
      <c r="AA188" s="25">
        <f t="shared" si="103"/>
        <v>2.496</v>
      </c>
      <c r="AB188" s="35">
        <v>1</v>
      </c>
      <c r="AC188" s="34">
        <v>0</v>
      </c>
      <c r="AD188" s="36">
        <v>0</v>
      </c>
      <c r="AE188" s="29">
        <f t="shared" si="104"/>
        <v>1</v>
      </c>
      <c r="AF188" s="35">
        <v>1.325</v>
      </c>
      <c r="AG188" s="31">
        <v>0.5</v>
      </c>
      <c r="AH188" s="37">
        <f t="shared" si="105"/>
        <v>2440.0290096</v>
      </c>
      <c r="AI188" s="39"/>
      <c r="AK188" s="32">
        <v>3346</v>
      </c>
      <c r="AL188" s="33">
        <v>0.3</v>
      </c>
      <c r="AM188" s="34">
        <v>1</v>
      </c>
      <c r="AN188" s="34">
        <v>0</v>
      </c>
      <c r="AO188" s="22">
        <f t="shared" si="106"/>
        <v>1003.8</v>
      </c>
      <c r="AP188" s="35">
        <v>1.97</v>
      </c>
      <c r="AQ188" s="34">
        <v>1.76</v>
      </c>
      <c r="AR188" s="34">
        <v>0.85</v>
      </c>
      <c r="AS188" s="25">
        <f t="shared" si="107"/>
        <v>2.496</v>
      </c>
      <c r="AT188" s="35">
        <v>1</v>
      </c>
      <c r="AU188" s="34">
        <v>0</v>
      </c>
      <c r="AV188" s="36">
        <v>0</v>
      </c>
      <c r="AW188" s="29">
        <f t="shared" si="108"/>
        <v>1</v>
      </c>
      <c r="AX188" s="35">
        <v>1.325</v>
      </c>
      <c r="AY188" s="31">
        <v>0.5</v>
      </c>
      <c r="AZ188" s="37">
        <f t="shared" si="109"/>
        <v>3269.9708496</v>
      </c>
      <c r="BA188" s="39"/>
      <c r="BC188" s="32">
        <v>3346</v>
      </c>
      <c r="BD188" s="33">
        <v>0.3</v>
      </c>
      <c r="BE188" s="34">
        <v>1</v>
      </c>
      <c r="BF188" s="34">
        <v>0</v>
      </c>
      <c r="BG188" s="22">
        <f t="shared" si="110"/>
        <v>1003.8</v>
      </c>
      <c r="BH188" s="35">
        <v>1.97</v>
      </c>
      <c r="BI188" s="34">
        <v>1.76</v>
      </c>
      <c r="BJ188" s="34">
        <v>0.85</v>
      </c>
      <c r="BK188" s="25">
        <f t="shared" si="111"/>
        <v>2.496</v>
      </c>
      <c r="BL188" s="35">
        <v>1</v>
      </c>
      <c r="BM188" s="34">
        <v>0</v>
      </c>
      <c r="BN188" s="36">
        <v>0</v>
      </c>
      <c r="BO188" s="29">
        <f t="shared" si="112"/>
        <v>1</v>
      </c>
      <c r="BP188" s="35">
        <v>1.325</v>
      </c>
      <c r="BQ188" s="31">
        <v>0.5882</v>
      </c>
      <c r="BR188" s="37">
        <f t="shared" si="113"/>
        <v>3846.79370746944</v>
      </c>
      <c r="BS188" s="39"/>
    </row>
    <row r="189" customHeight="1" spans="1:71">
      <c r="A189" s="32">
        <v>3346</v>
      </c>
      <c r="B189" s="33">
        <v>0.3</v>
      </c>
      <c r="C189" s="34">
        <v>1</v>
      </c>
      <c r="D189" s="34">
        <v>0</v>
      </c>
      <c r="E189" s="22">
        <f t="shared" si="118"/>
        <v>1003.8</v>
      </c>
      <c r="F189" s="35">
        <v>1.47</v>
      </c>
      <c r="G189" s="34">
        <v>1.76</v>
      </c>
      <c r="H189" s="34">
        <v>0.85</v>
      </c>
      <c r="I189" s="25">
        <f t="shared" si="119"/>
        <v>2.496</v>
      </c>
      <c r="J189" s="35">
        <v>1</v>
      </c>
      <c r="K189" s="34">
        <v>0</v>
      </c>
      <c r="L189" s="36">
        <v>0</v>
      </c>
      <c r="M189" s="29">
        <f t="shared" si="120"/>
        <v>1</v>
      </c>
      <c r="N189" s="35">
        <v>1.325</v>
      </c>
      <c r="O189" s="31">
        <v>0.5</v>
      </c>
      <c r="P189" s="37">
        <f t="shared" si="121"/>
        <v>2440.0290096</v>
      </c>
      <c r="Q189" s="39"/>
      <c r="S189" s="32">
        <v>3346</v>
      </c>
      <c r="T189" s="33">
        <v>0.3</v>
      </c>
      <c r="U189" s="34">
        <v>1</v>
      </c>
      <c r="V189" s="34">
        <v>0</v>
      </c>
      <c r="W189" s="22">
        <f t="shared" si="102"/>
        <v>1003.8</v>
      </c>
      <c r="X189" s="35">
        <v>1.47</v>
      </c>
      <c r="Y189" s="34">
        <v>1.76</v>
      </c>
      <c r="Z189" s="34">
        <v>0.85</v>
      </c>
      <c r="AA189" s="25">
        <f t="shared" si="103"/>
        <v>2.496</v>
      </c>
      <c r="AB189" s="35">
        <v>1</v>
      </c>
      <c r="AC189" s="34">
        <v>0</v>
      </c>
      <c r="AD189" s="36">
        <v>0</v>
      </c>
      <c r="AE189" s="29">
        <f t="shared" si="104"/>
        <v>1</v>
      </c>
      <c r="AF189" s="35">
        <v>1.325</v>
      </c>
      <c r="AG189" s="31">
        <v>0.5</v>
      </c>
      <c r="AH189" s="37">
        <f t="shared" si="105"/>
        <v>2440.0290096</v>
      </c>
      <c r="AI189" s="39"/>
      <c r="AK189" s="32">
        <v>3346</v>
      </c>
      <c r="AL189" s="33">
        <v>0.3</v>
      </c>
      <c r="AM189" s="34">
        <v>1</v>
      </c>
      <c r="AN189" s="34">
        <v>0</v>
      </c>
      <c r="AO189" s="22">
        <f t="shared" si="106"/>
        <v>1003.8</v>
      </c>
      <c r="AP189" s="35">
        <v>1.97</v>
      </c>
      <c r="AQ189" s="34">
        <v>1.76</v>
      </c>
      <c r="AR189" s="34">
        <v>0.85</v>
      </c>
      <c r="AS189" s="25">
        <f t="shared" si="107"/>
        <v>2.496</v>
      </c>
      <c r="AT189" s="35">
        <v>1</v>
      </c>
      <c r="AU189" s="34">
        <v>0</v>
      </c>
      <c r="AV189" s="36">
        <v>0</v>
      </c>
      <c r="AW189" s="29">
        <f t="shared" si="108"/>
        <v>1</v>
      </c>
      <c r="AX189" s="35">
        <v>1.325</v>
      </c>
      <c r="AY189" s="31">
        <v>0.5</v>
      </c>
      <c r="AZ189" s="37">
        <f t="shared" si="109"/>
        <v>3269.9708496</v>
      </c>
      <c r="BA189" s="39"/>
      <c r="BC189" s="32">
        <v>3346</v>
      </c>
      <c r="BD189" s="33">
        <v>0.3</v>
      </c>
      <c r="BE189" s="34">
        <v>1</v>
      </c>
      <c r="BF189" s="34">
        <v>0</v>
      </c>
      <c r="BG189" s="22">
        <f t="shared" si="110"/>
        <v>1003.8</v>
      </c>
      <c r="BH189" s="35">
        <v>1.97</v>
      </c>
      <c r="BI189" s="34">
        <v>1.76</v>
      </c>
      <c r="BJ189" s="34">
        <v>0.85</v>
      </c>
      <c r="BK189" s="25">
        <f t="shared" si="111"/>
        <v>2.496</v>
      </c>
      <c r="BL189" s="35">
        <v>1</v>
      </c>
      <c r="BM189" s="34">
        <v>0</v>
      </c>
      <c r="BN189" s="36">
        <v>0</v>
      </c>
      <c r="BO189" s="29">
        <f t="shared" si="112"/>
        <v>1</v>
      </c>
      <c r="BP189" s="35">
        <v>1.325</v>
      </c>
      <c r="BQ189" s="31">
        <v>0.5882</v>
      </c>
      <c r="BR189" s="37">
        <f t="shared" si="113"/>
        <v>3846.79370746944</v>
      </c>
      <c r="BS189" s="39"/>
    </row>
    <row r="190" customHeight="1" spans="1:71">
      <c r="A190" s="32">
        <v>3346</v>
      </c>
      <c r="B190" s="33">
        <v>0.3</v>
      </c>
      <c r="C190" s="34">
        <v>1</v>
      </c>
      <c r="D190" s="34">
        <v>0</v>
      </c>
      <c r="E190" s="22">
        <f t="shared" si="118"/>
        <v>1003.8</v>
      </c>
      <c r="F190" s="35">
        <v>1.47</v>
      </c>
      <c r="G190" s="34">
        <v>1.76</v>
      </c>
      <c r="H190" s="34">
        <v>0.85</v>
      </c>
      <c r="I190" s="25">
        <f t="shared" si="119"/>
        <v>2.496</v>
      </c>
      <c r="J190" s="35">
        <v>1</v>
      </c>
      <c r="K190" s="34">
        <v>0</v>
      </c>
      <c r="L190" s="36">
        <v>0</v>
      </c>
      <c r="M190" s="29">
        <f t="shared" si="120"/>
        <v>1</v>
      </c>
      <c r="N190" s="35">
        <v>1.325</v>
      </c>
      <c r="O190" s="31">
        <v>0.5</v>
      </c>
      <c r="P190" s="37">
        <f t="shared" si="121"/>
        <v>2440.0290096</v>
      </c>
      <c r="Q190" s="39"/>
      <c r="S190" s="32">
        <v>3346</v>
      </c>
      <c r="T190" s="33">
        <v>0.3</v>
      </c>
      <c r="U190" s="34">
        <v>1</v>
      </c>
      <c r="V190" s="34">
        <v>0</v>
      </c>
      <c r="W190" s="22">
        <f t="shared" si="102"/>
        <v>1003.8</v>
      </c>
      <c r="X190" s="35">
        <v>1.47</v>
      </c>
      <c r="Y190" s="34">
        <v>1.76</v>
      </c>
      <c r="Z190" s="34">
        <v>0.85</v>
      </c>
      <c r="AA190" s="25">
        <f t="shared" si="103"/>
        <v>2.496</v>
      </c>
      <c r="AB190" s="35">
        <v>1</v>
      </c>
      <c r="AC190" s="34">
        <v>0</v>
      </c>
      <c r="AD190" s="36">
        <v>0</v>
      </c>
      <c r="AE190" s="29">
        <f t="shared" si="104"/>
        <v>1</v>
      </c>
      <c r="AF190" s="35">
        <v>1.325</v>
      </c>
      <c r="AG190" s="31">
        <v>0.5</v>
      </c>
      <c r="AH190" s="37">
        <f t="shared" si="105"/>
        <v>2440.0290096</v>
      </c>
      <c r="AI190" s="39"/>
      <c r="AK190" s="32">
        <v>3346</v>
      </c>
      <c r="AL190" s="33">
        <v>0.3</v>
      </c>
      <c r="AM190" s="34">
        <v>1</v>
      </c>
      <c r="AN190" s="34">
        <v>0</v>
      </c>
      <c r="AO190" s="22">
        <f t="shared" si="106"/>
        <v>1003.8</v>
      </c>
      <c r="AP190" s="35">
        <v>1.97</v>
      </c>
      <c r="AQ190" s="34">
        <v>1.76</v>
      </c>
      <c r="AR190" s="34">
        <v>0.85</v>
      </c>
      <c r="AS190" s="25">
        <f t="shared" si="107"/>
        <v>2.496</v>
      </c>
      <c r="AT190" s="35">
        <v>1</v>
      </c>
      <c r="AU190" s="34">
        <v>0</v>
      </c>
      <c r="AV190" s="36">
        <v>0</v>
      </c>
      <c r="AW190" s="29">
        <f t="shared" si="108"/>
        <v>1</v>
      </c>
      <c r="AX190" s="35">
        <v>1.325</v>
      </c>
      <c r="AY190" s="31">
        <v>0.5</v>
      </c>
      <c r="AZ190" s="37">
        <f t="shared" si="109"/>
        <v>3269.9708496</v>
      </c>
      <c r="BA190" s="39"/>
      <c r="BC190" s="32">
        <v>3346</v>
      </c>
      <c r="BD190" s="33">
        <v>0.3</v>
      </c>
      <c r="BE190" s="34">
        <v>1</v>
      </c>
      <c r="BF190" s="34">
        <v>0</v>
      </c>
      <c r="BG190" s="22">
        <f t="shared" si="110"/>
        <v>1003.8</v>
      </c>
      <c r="BH190" s="35">
        <v>1.97</v>
      </c>
      <c r="BI190" s="34">
        <v>1.76</v>
      </c>
      <c r="BJ190" s="34">
        <v>0.85</v>
      </c>
      <c r="BK190" s="25">
        <f t="shared" si="111"/>
        <v>2.496</v>
      </c>
      <c r="BL190" s="35">
        <v>1</v>
      </c>
      <c r="BM190" s="34">
        <v>0</v>
      </c>
      <c r="BN190" s="36">
        <v>0</v>
      </c>
      <c r="BO190" s="29">
        <f t="shared" si="112"/>
        <v>1</v>
      </c>
      <c r="BP190" s="35">
        <v>1.325</v>
      </c>
      <c r="BQ190" s="31">
        <v>0.5882</v>
      </c>
      <c r="BR190" s="37">
        <f t="shared" si="113"/>
        <v>3846.79370746944</v>
      </c>
      <c r="BS190" s="39"/>
    </row>
    <row r="191" customHeight="1" spans="1:71">
      <c r="A191" s="32">
        <v>3346</v>
      </c>
      <c r="B191" s="33">
        <v>0.3</v>
      </c>
      <c r="C191" s="34">
        <v>1</v>
      </c>
      <c r="D191" s="34">
        <v>0</v>
      </c>
      <c r="E191" s="22">
        <f t="shared" si="118"/>
        <v>1003.8</v>
      </c>
      <c r="F191" s="35">
        <v>1.47</v>
      </c>
      <c r="G191" s="34">
        <v>1.76</v>
      </c>
      <c r="H191" s="34">
        <v>0.85</v>
      </c>
      <c r="I191" s="25">
        <f t="shared" si="119"/>
        <v>2.496</v>
      </c>
      <c r="J191" s="35">
        <v>1</v>
      </c>
      <c r="K191" s="34">
        <v>0</v>
      </c>
      <c r="L191" s="36">
        <v>0</v>
      </c>
      <c r="M191" s="29">
        <f t="shared" si="120"/>
        <v>1</v>
      </c>
      <c r="N191" s="35">
        <v>1.325</v>
      </c>
      <c r="O191" s="31">
        <v>0.5</v>
      </c>
      <c r="P191" s="37">
        <f t="shared" si="121"/>
        <v>2440.0290096</v>
      </c>
      <c r="Q191" s="39"/>
      <c r="S191" s="32">
        <v>3346</v>
      </c>
      <c r="T191" s="33">
        <v>0.3</v>
      </c>
      <c r="U191" s="34">
        <v>1</v>
      </c>
      <c r="V191" s="34">
        <v>0</v>
      </c>
      <c r="W191" s="22">
        <f t="shared" si="102"/>
        <v>1003.8</v>
      </c>
      <c r="X191" s="35">
        <v>1.47</v>
      </c>
      <c r="Y191" s="34">
        <v>1.76</v>
      </c>
      <c r="Z191" s="34">
        <v>0.85</v>
      </c>
      <c r="AA191" s="25">
        <f t="shared" si="103"/>
        <v>2.496</v>
      </c>
      <c r="AB191" s="35">
        <v>1</v>
      </c>
      <c r="AC191" s="34">
        <v>0</v>
      </c>
      <c r="AD191" s="36">
        <v>0</v>
      </c>
      <c r="AE191" s="29">
        <f t="shared" si="104"/>
        <v>1</v>
      </c>
      <c r="AF191" s="35">
        <v>1.325</v>
      </c>
      <c r="AG191" s="31">
        <v>0.5</v>
      </c>
      <c r="AH191" s="37">
        <f t="shared" si="105"/>
        <v>2440.0290096</v>
      </c>
      <c r="AI191" s="39"/>
      <c r="AK191" s="32">
        <v>3346</v>
      </c>
      <c r="AL191" s="33">
        <v>0.3</v>
      </c>
      <c r="AM191" s="34">
        <v>1</v>
      </c>
      <c r="AN191" s="34">
        <v>0</v>
      </c>
      <c r="AO191" s="22">
        <f t="shared" si="106"/>
        <v>1003.8</v>
      </c>
      <c r="AP191" s="35">
        <v>1.97</v>
      </c>
      <c r="AQ191" s="34">
        <v>1.76</v>
      </c>
      <c r="AR191" s="34">
        <v>0.85</v>
      </c>
      <c r="AS191" s="25">
        <f t="shared" si="107"/>
        <v>2.496</v>
      </c>
      <c r="AT191" s="35">
        <v>1</v>
      </c>
      <c r="AU191" s="34">
        <v>0</v>
      </c>
      <c r="AV191" s="36">
        <v>0</v>
      </c>
      <c r="AW191" s="29">
        <f t="shared" si="108"/>
        <v>1</v>
      </c>
      <c r="AX191" s="35">
        <v>1.325</v>
      </c>
      <c r="AY191" s="31">
        <v>0.5</v>
      </c>
      <c r="AZ191" s="37">
        <f t="shared" si="109"/>
        <v>3269.9708496</v>
      </c>
      <c r="BA191" s="39"/>
      <c r="BC191" s="32">
        <v>3346</v>
      </c>
      <c r="BD191" s="33">
        <v>0.3</v>
      </c>
      <c r="BE191" s="34">
        <v>1</v>
      </c>
      <c r="BF191" s="34">
        <v>0</v>
      </c>
      <c r="BG191" s="22">
        <f t="shared" si="110"/>
        <v>1003.8</v>
      </c>
      <c r="BH191" s="35">
        <v>1.97</v>
      </c>
      <c r="BI191" s="34">
        <v>1.76</v>
      </c>
      <c r="BJ191" s="34">
        <v>0.85</v>
      </c>
      <c r="BK191" s="25">
        <f t="shared" si="111"/>
        <v>2.496</v>
      </c>
      <c r="BL191" s="35">
        <v>1</v>
      </c>
      <c r="BM191" s="34">
        <v>0</v>
      </c>
      <c r="BN191" s="36">
        <v>0</v>
      </c>
      <c r="BO191" s="29">
        <f t="shared" si="112"/>
        <v>1</v>
      </c>
      <c r="BP191" s="35">
        <v>1.325</v>
      </c>
      <c r="BQ191" s="31">
        <v>0.5882</v>
      </c>
      <c r="BR191" s="37">
        <f t="shared" si="113"/>
        <v>3846.79370746944</v>
      </c>
      <c r="BS191" s="39"/>
    </row>
    <row r="192" customHeight="1" spans="1:71">
      <c r="A192" s="32">
        <v>3346</v>
      </c>
      <c r="B192" s="33">
        <v>0.3</v>
      </c>
      <c r="C192" s="34">
        <v>1</v>
      </c>
      <c r="D192" s="34">
        <v>0</v>
      </c>
      <c r="E192" s="22">
        <f t="shared" si="118"/>
        <v>1003.8</v>
      </c>
      <c r="F192" s="35">
        <v>1.47</v>
      </c>
      <c r="G192" s="34">
        <v>1.76</v>
      </c>
      <c r="H192" s="34">
        <v>0.85</v>
      </c>
      <c r="I192" s="25">
        <f t="shared" si="119"/>
        <v>2.496</v>
      </c>
      <c r="J192" s="35">
        <v>1</v>
      </c>
      <c r="K192" s="34">
        <v>0</v>
      </c>
      <c r="L192" s="36">
        <v>0</v>
      </c>
      <c r="M192" s="29">
        <f t="shared" si="120"/>
        <v>1</v>
      </c>
      <c r="N192" s="35">
        <v>1.325</v>
      </c>
      <c r="O192" s="31">
        <v>0.5</v>
      </c>
      <c r="P192" s="37">
        <f t="shared" si="121"/>
        <v>2440.0290096</v>
      </c>
      <c r="Q192" s="39"/>
      <c r="S192" s="32">
        <v>3346</v>
      </c>
      <c r="T192" s="33">
        <v>0.3</v>
      </c>
      <c r="U192" s="34">
        <v>1</v>
      </c>
      <c r="V192" s="34">
        <v>0</v>
      </c>
      <c r="W192" s="22">
        <f t="shared" si="102"/>
        <v>1003.8</v>
      </c>
      <c r="X192" s="35">
        <v>1.47</v>
      </c>
      <c r="Y192" s="34">
        <v>1.76</v>
      </c>
      <c r="Z192" s="34">
        <v>0.85</v>
      </c>
      <c r="AA192" s="25">
        <f t="shared" si="103"/>
        <v>2.496</v>
      </c>
      <c r="AB192" s="35">
        <v>1</v>
      </c>
      <c r="AC192" s="34">
        <v>0</v>
      </c>
      <c r="AD192" s="36">
        <v>0</v>
      </c>
      <c r="AE192" s="29">
        <f t="shared" si="104"/>
        <v>1</v>
      </c>
      <c r="AF192" s="35">
        <v>1.325</v>
      </c>
      <c r="AG192" s="31">
        <v>0.5</v>
      </c>
      <c r="AH192" s="37">
        <f t="shared" si="105"/>
        <v>2440.0290096</v>
      </c>
      <c r="AI192" s="39"/>
      <c r="AK192" s="32">
        <v>3346</v>
      </c>
      <c r="AL192" s="33">
        <v>0.3</v>
      </c>
      <c r="AM192" s="34">
        <v>1</v>
      </c>
      <c r="AN192" s="34">
        <v>0</v>
      </c>
      <c r="AO192" s="22">
        <f t="shared" si="106"/>
        <v>1003.8</v>
      </c>
      <c r="AP192" s="35">
        <v>1.97</v>
      </c>
      <c r="AQ192" s="34">
        <v>1.76</v>
      </c>
      <c r="AR192" s="34">
        <v>0.85</v>
      </c>
      <c r="AS192" s="25">
        <f t="shared" si="107"/>
        <v>2.496</v>
      </c>
      <c r="AT192" s="35">
        <v>1</v>
      </c>
      <c r="AU192" s="34">
        <v>0</v>
      </c>
      <c r="AV192" s="36">
        <v>0</v>
      </c>
      <c r="AW192" s="29">
        <f t="shared" si="108"/>
        <v>1</v>
      </c>
      <c r="AX192" s="35">
        <v>1.325</v>
      </c>
      <c r="AY192" s="31">
        <v>0.5</v>
      </c>
      <c r="AZ192" s="37">
        <f t="shared" si="109"/>
        <v>3269.9708496</v>
      </c>
      <c r="BA192" s="39"/>
      <c r="BC192" s="32">
        <v>3346</v>
      </c>
      <c r="BD192" s="33">
        <v>0.3</v>
      </c>
      <c r="BE192" s="34">
        <v>1</v>
      </c>
      <c r="BF192" s="34">
        <v>0</v>
      </c>
      <c r="BG192" s="22">
        <f t="shared" si="110"/>
        <v>1003.8</v>
      </c>
      <c r="BH192" s="35">
        <v>1.97</v>
      </c>
      <c r="BI192" s="34">
        <v>1.76</v>
      </c>
      <c r="BJ192" s="34">
        <v>0.85</v>
      </c>
      <c r="BK192" s="25">
        <f t="shared" si="111"/>
        <v>2.496</v>
      </c>
      <c r="BL192" s="35">
        <v>1</v>
      </c>
      <c r="BM192" s="34">
        <v>0</v>
      </c>
      <c r="BN192" s="36">
        <v>0</v>
      </c>
      <c r="BO192" s="29">
        <f t="shared" si="112"/>
        <v>1</v>
      </c>
      <c r="BP192" s="35">
        <v>1.325</v>
      </c>
      <c r="BQ192" s="31">
        <v>0.5882</v>
      </c>
      <c r="BR192" s="37">
        <f t="shared" si="113"/>
        <v>3846.79370746944</v>
      </c>
      <c r="BS192" s="39"/>
    </row>
    <row r="193" customHeight="1" spans="1:71">
      <c r="A193" s="32">
        <v>3346</v>
      </c>
      <c r="B193" s="33">
        <v>0.3</v>
      </c>
      <c r="C193" s="34">
        <v>1</v>
      </c>
      <c r="D193" s="34">
        <v>0</v>
      </c>
      <c r="E193" s="22">
        <f t="shared" si="118"/>
        <v>1003.8</v>
      </c>
      <c r="F193" s="35">
        <v>1.47</v>
      </c>
      <c r="G193" s="34">
        <v>1.76</v>
      </c>
      <c r="H193" s="34">
        <v>0.85</v>
      </c>
      <c r="I193" s="25">
        <f t="shared" si="119"/>
        <v>2.496</v>
      </c>
      <c r="J193" s="35">
        <v>1</v>
      </c>
      <c r="K193" s="34">
        <v>0</v>
      </c>
      <c r="L193" s="36">
        <v>0</v>
      </c>
      <c r="M193" s="29">
        <f t="shared" si="120"/>
        <v>1</v>
      </c>
      <c r="N193" s="35">
        <v>1.325</v>
      </c>
      <c r="O193" s="31">
        <v>0.5</v>
      </c>
      <c r="P193" s="37">
        <f t="shared" si="121"/>
        <v>2440.0290096</v>
      </c>
      <c r="Q193" s="39"/>
      <c r="S193" s="32">
        <v>3346</v>
      </c>
      <c r="T193" s="33">
        <v>0.3</v>
      </c>
      <c r="U193" s="34">
        <v>1</v>
      </c>
      <c r="V193" s="34">
        <v>0</v>
      </c>
      <c r="W193" s="22">
        <f t="shared" si="102"/>
        <v>1003.8</v>
      </c>
      <c r="X193" s="35">
        <v>1.47</v>
      </c>
      <c r="Y193" s="34">
        <v>1.76</v>
      </c>
      <c r="Z193" s="34">
        <v>0.85</v>
      </c>
      <c r="AA193" s="25">
        <f t="shared" si="103"/>
        <v>2.496</v>
      </c>
      <c r="AB193" s="35">
        <v>1</v>
      </c>
      <c r="AC193" s="34">
        <v>0</v>
      </c>
      <c r="AD193" s="36">
        <v>0</v>
      </c>
      <c r="AE193" s="29">
        <f t="shared" si="104"/>
        <v>1</v>
      </c>
      <c r="AF193" s="35">
        <v>1.325</v>
      </c>
      <c r="AG193" s="31">
        <v>0.5</v>
      </c>
      <c r="AH193" s="37">
        <f t="shared" si="105"/>
        <v>2440.0290096</v>
      </c>
      <c r="AI193" s="39"/>
      <c r="AK193" s="32">
        <v>3346</v>
      </c>
      <c r="AL193" s="33">
        <v>0.3</v>
      </c>
      <c r="AM193" s="34">
        <v>1</v>
      </c>
      <c r="AN193" s="34">
        <v>0</v>
      </c>
      <c r="AO193" s="22">
        <f t="shared" si="106"/>
        <v>1003.8</v>
      </c>
      <c r="AP193" s="35">
        <v>1.97</v>
      </c>
      <c r="AQ193" s="34">
        <v>1.76</v>
      </c>
      <c r="AR193" s="34">
        <v>0.85</v>
      </c>
      <c r="AS193" s="25">
        <f t="shared" si="107"/>
        <v>2.496</v>
      </c>
      <c r="AT193" s="35">
        <v>1</v>
      </c>
      <c r="AU193" s="34">
        <v>0</v>
      </c>
      <c r="AV193" s="36">
        <v>0</v>
      </c>
      <c r="AW193" s="29">
        <f t="shared" si="108"/>
        <v>1</v>
      </c>
      <c r="AX193" s="35">
        <v>1.325</v>
      </c>
      <c r="AY193" s="31">
        <v>0.5</v>
      </c>
      <c r="AZ193" s="37">
        <f t="shared" si="109"/>
        <v>3269.9708496</v>
      </c>
      <c r="BA193" s="39"/>
      <c r="BC193" s="32">
        <v>3346</v>
      </c>
      <c r="BD193" s="33">
        <v>0.3</v>
      </c>
      <c r="BE193" s="34">
        <v>1</v>
      </c>
      <c r="BF193" s="34">
        <v>0</v>
      </c>
      <c r="BG193" s="22">
        <f t="shared" si="110"/>
        <v>1003.8</v>
      </c>
      <c r="BH193" s="35">
        <v>1.97</v>
      </c>
      <c r="BI193" s="34">
        <v>1.76</v>
      </c>
      <c r="BJ193" s="34">
        <v>0.85</v>
      </c>
      <c r="BK193" s="25">
        <f t="shared" si="111"/>
        <v>2.496</v>
      </c>
      <c r="BL193" s="35">
        <v>1</v>
      </c>
      <c r="BM193" s="34">
        <v>0</v>
      </c>
      <c r="BN193" s="36">
        <v>0</v>
      </c>
      <c r="BO193" s="29">
        <f t="shared" si="112"/>
        <v>1</v>
      </c>
      <c r="BP193" s="35">
        <v>1.325</v>
      </c>
      <c r="BQ193" s="31">
        <v>0.5882</v>
      </c>
      <c r="BR193" s="37">
        <f t="shared" si="113"/>
        <v>3846.79370746944</v>
      </c>
      <c r="BS193" s="39"/>
    </row>
    <row r="194" customHeight="1" spans="1:71">
      <c r="A194" s="32">
        <v>3346</v>
      </c>
      <c r="B194" s="33">
        <v>0.3</v>
      </c>
      <c r="C194" s="34">
        <v>1</v>
      </c>
      <c r="D194" s="34">
        <v>0</v>
      </c>
      <c r="E194" s="22">
        <f t="shared" si="118"/>
        <v>1003.8</v>
      </c>
      <c r="F194" s="35">
        <v>1.47</v>
      </c>
      <c r="G194" s="34">
        <v>1.76</v>
      </c>
      <c r="H194" s="34">
        <v>0.85</v>
      </c>
      <c r="I194" s="25">
        <f t="shared" si="119"/>
        <v>2.496</v>
      </c>
      <c r="J194" s="35">
        <v>1</v>
      </c>
      <c r="K194" s="34">
        <v>0</v>
      </c>
      <c r="L194" s="36">
        <v>0</v>
      </c>
      <c r="M194" s="29">
        <f t="shared" si="120"/>
        <v>1</v>
      </c>
      <c r="N194" s="35">
        <v>1.325</v>
      </c>
      <c r="O194" s="31">
        <v>0.5</v>
      </c>
      <c r="P194" s="37">
        <f t="shared" si="121"/>
        <v>2440.0290096</v>
      </c>
      <c r="Q194" s="39"/>
      <c r="S194" s="32">
        <v>3346</v>
      </c>
      <c r="T194" s="33">
        <v>0.3</v>
      </c>
      <c r="U194" s="34">
        <v>1</v>
      </c>
      <c r="V194" s="34">
        <v>0</v>
      </c>
      <c r="W194" s="22">
        <f t="shared" si="102"/>
        <v>1003.8</v>
      </c>
      <c r="X194" s="35">
        <v>1.47</v>
      </c>
      <c r="Y194" s="34">
        <v>1.76</v>
      </c>
      <c r="Z194" s="34">
        <v>0.85</v>
      </c>
      <c r="AA194" s="25">
        <f t="shared" si="103"/>
        <v>2.496</v>
      </c>
      <c r="AB194" s="35">
        <v>1</v>
      </c>
      <c r="AC194" s="34">
        <v>0</v>
      </c>
      <c r="AD194" s="36">
        <v>0</v>
      </c>
      <c r="AE194" s="29">
        <f t="shared" si="104"/>
        <v>1</v>
      </c>
      <c r="AF194" s="35">
        <v>1.325</v>
      </c>
      <c r="AG194" s="31">
        <v>0.5</v>
      </c>
      <c r="AH194" s="37">
        <f t="shared" si="105"/>
        <v>2440.0290096</v>
      </c>
      <c r="AI194" s="39"/>
      <c r="AK194" s="32">
        <v>3346</v>
      </c>
      <c r="AL194" s="33">
        <v>0.3</v>
      </c>
      <c r="AM194" s="34">
        <v>1</v>
      </c>
      <c r="AN194" s="34">
        <v>0</v>
      </c>
      <c r="AO194" s="22">
        <f t="shared" si="106"/>
        <v>1003.8</v>
      </c>
      <c r="AP194" s="35">
        <v>1.97</v>
      </c>
      <c r="AQ194" s="34">
        <v>1.76</v>
      </c>
      <c r="AR194" s="34">
        <v>0.85</v>
      </c>
      <c r="AS194" s="25">
        <f t="shared" si="107"/>
        <v>2.496</v>
      </c>
      <c r="AT194" s="35">
        <v>1</v>
      </c>
      <c r="AU194" s="34">
        <v>0</v>
      </c>
      <c r="AV194" s="36">
        <v>0</v>
      </c>
      <c r="AW194" s="29">
        <f t="shared" si="108"/>
        <v>1</v>
      </c>
      <c r="AX194" s="35">
        <v>1.325</v>
      </c>
      <c r="AY194" s="31">
        <v>0.5</v>
      </c>
      <c r="AZ194" s="37">
        <f t="shared" si="109"/>
        <v>3269.9708496</v>
      </c>
      <c r="BA194" s="39"/>
      <c r="BC194" s="32">
        <v>3346</v>
      </c>
      <c r="BD194" s="33">
        <v>0.3</v>
      </c>
      <c r="BE194" s="34">
        <v>1</v>
      </c>
      <c r="BF194" s="34">
        <v>0</v>
      </c>
      <c r="BG194" s="22">
        <f t="shared" si="110"/>
        <v>1003.8</v>
      </c>
      <c r="BH194" s="35">
        <v>1.97</v>
      </c>
      <c r="BI194" s="34">
        <v>1.76</v>
      </c>
      <c r="BJ194" s="34">
        <v>0.85</v>
      </c>
      <c r="BK194" s="25">
        <f t="shared" si="111"/>
        <v>2.496</v>
      </c>
      <c r="BL194" s="35">
        <v>1</v>
      </c>
      <c r="BM194" s="34">
        <v>0</v>
      </c>
      <c r="BN194" s="36">
        <v>0</v>
      </c>
      <c r="BO194" s="29">
        <f t="shared" si="112"/>
        <v>1</v>
      </c>
      <c r="BP194" s="35">
        <v>1.325</v>
      </c>
      <c r="BQ194" s="31">
        <v>0.5882</v>
      </c>
      <c r="BR194" s="37">
        <f t="shared" si="113"/>
        <v>3846.79370746944</v>
      </c>
      <c r="BS194" s="39"/>
    </row>
    <row r="195" customHeight="1" spans="1:71">
      <c r="A195" s="32">
        <v>3346</v>
      </c>
      <c r="B195" s="33">
        <v>0.3</v>
      </c>
      <c r="C195" s="34">
        <v>1</v>
      </c>
      <c r="D195" s="34">
        <v>0</v>
      </c>
      <c r="E195" s="22">
        <f t="shared" si="118"/>
        <v>1003.8</v>
      </c>
      <c r="F195" s="35">
        <v>1.47</v>
      </c>
      <c r="G195" s="34">
        <v>1.76</v>
      </c>
      <c r="H195" s="34">
        <v>0.85</v>
      </c>
      <c r="I195" s="25">
        <f t="shared" si="119"/>
        <v>2.496</v>
      </c>
      <c r="J195" s="35">
        <v>1</v>
      </c>
      <c r="K195" s="34">
        <v>0</v>
      </c>
      <c r="L195" s="36">
        <v>0</v>
      </c>
      <c r="M195" s="29">
        <f t="shared" si="120"/>
        <v>1</v>
      </c>
      <c r="N195" s="35">
        <v>1.325</v>
      </c>
      <c r="O195" s="31">
        <v>0.5</v>
      </c>
      <c r="P195" s="37">
        <f t="shared" si="121"/>
        <v>2440.0290096</v>
      </c>
      <c r="Q195" s="39"/>
      <c r="S195" s="32">
        <v>3346</v>
      </c>
      <c r="T195" s="33">
        <v>0.3</v>
      </c>
      <c r="U195" s="34">
        <v>1</v>
      </c>
      <c r="V195" s="34">
        <v>0</v>
      </c>
      <c r="W195" s="22">
        <f t="shared" si="102"/>
        <v>1003.8</v>
      </c>
      <c r="X195" s="35">
        <v>1.47</v>
      </c>
      <c r="Y195" s="34">
        <v>1.76</v>
      </c>
      <c r="Z195" s="34">
        <v>0.85</v>
      </c>
      <c r="AA195" s="25">
        <f t="shared" si="103"/>
        <v>2.496</v>
      </c>
      <c r="AB195" s="35">
        <v>1</v>
      </c>
      <c r="AC195" s="34">
        <v>0</v>
      </c>
      <c r="AD195" s="36">
        <v>0</v>
      </c>
      <c r="AE195" s="29">
        <f t="shared" si="104"/>
        <v>1</v>
      </c>
      <c r="AF195" s="35">
        <v>1.325</v>
      </c>
      <c r="AG195" s="31">
        <v>0.5</v>
      </c>
      <c r="AH195" s="37">
        <f t="shared" si="105"/>
        <v>2440.0290096</v>
      </c>
      <c r="AI195" s="39"/>
      <c r="AK195" s="32">
        <v>3346</v>
      </c>
      <c r="AL195" s="33">
        <v>0.3</v>
      </c>
      <c r="AM195" s="34">
        <v>1</v>
      </c>
      <c r="AN195" s="34">
        <v>0</v>
      </c>
      <c r="AO195" s="22">
        <f t="shared" si="106"/>
        <v>1003.8</v>
      </c>
      <c r="AP195" s="35">
        <v>1.97</v>
      </c>
      <c r="AQ195" s="34">
        <v>1.76</v>
      </c>
      <c r="AR195" s="34">
        <v>0.85</v>
      </c>
      <c r="AS195" s="25">
        <f t="shared" si="107"/>
        <v>2.496</v>
      </c>
      <c r="AT195" s="35">
        <v>1</v>
      </c>
      <c r="AU195" s="34">
        <v>0</v>
      </c>
      <c r="AV195" s="36">
        <v>0</v>
      </c>
      <c r="AW195" s="29">
        <f t="shared" si="108"/>
        <v>1</v>
      </c>
      <c r="AX195" s="35">
        <v>1.325</v>
      </c>
      <c r="AY195" s="31">
        <v>0.5</v>
      </c>
      <c r="AZ195" s="37">
        <f t="shared" si="109"/>
        <v>3269.9708496</v>
      </c>
      <c r="BA195" s="39"/>
      <c r="BC195" s="32">
        <v>3346</v>
      </c>
      <c r="BD195" s="33">
        <v>0.3</v>
      </c>
      <c r="BE195" s="34">
        <v>1</v>
      </c>
      <c r="BF195" s="34">
        <v>0</v>
      </c>
      <c r="BG195" s="22">
        <f t="shared" si="110"/>
        <v>1003.8</v>
      </c>
      <c r="BH195" s="35">
        <v>1.97</v>
      </c>
      <c r="BI195" s="34">
        <v>1.76</v>
      </c>
      <c r="BJ195" s="34">
        <v>0.85</v>
      </c>
      <c r="BK195" s="25">
        <f t="shared" si="111"/>
        <v>2.496</v>
      </c>
      <c r="BL195" s="35">
        <v>1</v>
      </c>
      <c r="BM195" s="34">
        <v>0</v>
      </c>
      <c r="BN195" s="36">
        <v>0</v>
      </c>
      <c r="BO195" s="29">
        <f t="shared" si="112"/>
        <v>1</v>
      </c>
      <c r="BP195" s="35">
        <v>1.325</v>
      </c>
      <c r="BQ195" s="31">
        <v>0.5882</v>
      </c>
      <c r="BR195" s="37">
        <f t="shared" si="113"/>
        <v>3846.79370746944</v>
      </c>
      <c r="BS195" s="39"/>
    </row>
    <row r="196" customHeight="1" spans="1:71">
      <c r="A196" s="32">
        <v>3346</v>
      </c>
      <c r="B196" s="33">
        <v>0.3</v>
      </c>
      <c r="C196" s="34">
        <v>1</v>
      </c>
      <c r="D196" s="34">
        <v>0</v>
      </c>
      <c r="E196" s="22">
        <f t="shared" si="118"/>
        <v>1003.8</v>
      </c>
      <c r="F196" s="35">
        <v>1.47</v>
      </c>
      <c r="G196" s="34">
        <v>1.76</v>
      </c>
      <c r="H196" s="34">
        <v>0.85</v>
      </c>
      <c r="I196" s="25">
        <f t="shared" si="119"/>
        <v>2.496</v>
      </c>
      <c r="J196" s="35">
        <v>1</v>
      </c>
      <c r="K196" s="34">
        <v>0</v>
      </c>
      <c r="L196" s="36">
        <v>0</v>
      </c>
      <c r="M196" s="29">
        <f t="shared" si="120"/>
        <v>1</v>
      </c>
      <c r="N196" s="35">
        <v>1.325</v>
      </c>
      <c r="O196" s="31">
        <v>0.5</v>
      </c>
      <c r="P196" s="37">
        <f t="shared" si="121"/>
        <v>2440.0290096</v>
      </c>
      <c r="Q196" s="39"/>
      <c r="S196" s="32">
        <v>3346</v>
      </c>
      <c r="T196" s="33">
        <v>0.3</v>
      </c>
      <c r="U196" s="34">
        <v>1</v>
      </c>
      <c r="V196" s="34">
        <v>0</v>
      </c>
      <c r="W196" s="22">
        <f t="shared" si="102"/>
        <v>1003.8</v>
      </c>
      <c r="X196" s="35">
        <v>1.47</v>
      </c>
      <c r="Y196" s="34">
        <v>1.76</v>
      </c>
      <c r="Z196" s="34">
        <v>0.85</v>
      </c>
      <c r="AA196" s="25">
        <f t="shared" si="103"/>
        <v>2.496</v>
      </c>
      <c r="AB196" s="35">
        <v>1</v>
      </c>
      <c r="AC196" s="34">
        <v>0</v>
      </c>
      <c r="AD196" s="36">
        <v>0</v>
      </c>
      <c r="AE196" s="29">
        <f t="shared" si="104"/>
        <v>1</v>
      </c>
      <c r="AF196" s="35">
        <v>1.325</v>
      </c>
      <c r="AG196" s="31">
        <v>0.5</v>
      </c>
      <c r="AH196" s="37">
        <f t="shared" si="105"/>
        <v>2440.0290096</v>
      </c>
      <c r="AI196" s="39"/>
      <c r="AK196" s="32">
        <v>3346</v>
      </c>
      <c r="AL196" s="33">
        <v>0.3</v>
      </c>
      <c r="AM196" s="34">
        <v>1</v>
      </c>
      <c r="AN196" s="34">
        <v>0</v>
      </c>
      <c r="AO196" s="22">
        <f t="shared" si="106"/>
        <v>1003.8</v>
      </c>
      <c r="AP196" s="35">
        <v>1.97</v>
      </c>
      <c r="AQ196" s="34">
        <v>1.76</v>
      </c>
      <c r="AR196" s="34">
        <v>0.85</v>
      </c>
      <c r="AS196" s="25">
        <f t="shared" si="107"/>
        <v>2.496</v>
      </c>
      <c r="AT196" s="35">
        <v>1</v>
      </c>
      <c r="AU196" s="34">
        <v>0</v>
      </c>
      <c r="AV196" s="36">
        <v>0</v>
      </c>
      <c r="AW196" s="29">
        <f t="shared" si="108"/>
        <v>1</v>
      </c>
      <c r="AX196" s="35">
        <v>1.325</v>
      </c>
      <c r="AY196" s="31">
        <v>0.5</v>
      </c>
      <c r="AZ196" s="37">
        <f t="shared" si="109"/>
        <v>3269.9708496</v>
      </c>
      <c r="BA196" s="39"/>
      <c r="BC196" s="32">
        <v>3346</v>
      </c>
      <c r="BD196" s="33">
        <v>0.3</v>
      </c>
      <c r="BE196" s="34">
        <v>1</v>
      </c>
      <c r="BF196" s="34">
        <v>0</v>
      </c>
      <c r="BG196" s="22">
        <f t="shared" si="110"/>
        <v>1003.8</v>
      </c>
      <c r="BH196" s="35">
        <v>1.97</v>
      </c>
      <c r="BI196" s="34">
        <v>1.76</v>
      </c>
      <c r="BJ196" s="34">
        <v>0.85</v>
      </c>
      <c r="BK196" s="25">
        <f t="shared" si="111"/>
        <v>2.496</v>
      </c>
      <c r="BL196" s="35">
        <v>1</v>
      </c>
      <c r="BM196" s="34">
        <v>0</v>
      </c>
      <c r="BN196" s="36">
        <v>0</v>
      </c>
      <c r="BO196" s="29">
        <f t="shared" si="112"/>
        <v>1</v>
      </c>
      <c r="BP196" s="35">
        <v>1.325</v>
      </c>
      <c r="BQ196" s="31">
        <v>0.5882</v>
      </c>
      <c r="BR196" s="37">
        <f t="shared" si="113"/>
        <v>3846.79370746944</v>
      </c>
      <c r="BS196" s="39"/>
    </row>
    <row r="197" customHeight="1" spans="1:71">
      <c r="A197" s="32">
        <v>3346</v>
      </c>
      <c r="B197" s="33">
        <v>0.3</v>
      </c>
      <c r="C197" s="34">
        <v>1</v>
      </c>
      <c r="D197" s="34">
        <v>0</v>
      </c>
      <c r="E197" s="22">
        <f t="shared" si="118"/>
        <v>1003.8</v>
      </c>
      <c r="F197" s="35">
        <v>1.47</v>
      </c>
      <c r="G197" s="34">
        <v>1.76</v>
      </c>
      <c r="H197" s="34">
        <v>0.85</v>
      </c>
      <c r="I197" s="25">
        <f t="shared" si="119"/>
        <v>2.496</v>
      </c>
      <c r="J197" s="35">
        <v>1</v>
      </c>
      <c r="K197" s="34">
        <v>0</v>
      </c>
      <c r="L197" s="36">
        <v>0</v>
      </c>
      <c r="M197" s="29">
        <f t="shared" si="120"/>
        <v>1</v>
      </c>
      <c r="N197" s="35">
        <v>1.325</v>
      </c>
      <c r="O197" s="31">
        <v>0.5</v>
      </c>
      <c r="P197" s="37">
        <f t="shared" si="121"/>
        <v>2440.0290096</v>
      </c>
      <c r="Q197" s="39"/>
      <c r="S197" s="32">
        <v>3346</v>
      </c>
      <c r="T197" s="33">
        <v>0.3</v>
      </c>
      <c r="U197" s="34">
        <v>1</v>
      </c>
      <c r="V197" s="34">
        <v>0</v>
      </c>
      <c r="W197" s="22">
        <f t="shared" si="102"/>
        <v>1003.8</v>
      </c>
      <c r="X197" s="35">
        <v>1.47</v>
      </c>
      <c r="Y197" s="34">
        <v>1.76</v>
      </c>
      <c r="Z197" s="34">
        <v>0.85</v>
      </c>
      <c r="AA197" s="25">
        <f t="shared" si="103"/>
        <v>2.496</v>
      </c>
      <c r="AB197" s="35">
        <v>1</v>
      </c>
      <c r="AC197" s="34">
        <v>0</v>
      </c>
      <c r="AD197" s="36">
        <v>0</v>
      </c>
      <c r="AE197" s="29">
        <f t="shared" si="104"/>
        <v>1</v>
      </c>
      <c r="AF197" s="35">
        <v>1.325</v>
      </c>
      <c r="AG197" s="31">
        <v>0.5</v>
      </c>
      <c r="AH197" s="37">
        <f t="shared" si="105"/>
        <v>2440.0290096</v>
      </c>
      <c r="AI197" s="39"/>
      <c r="AK197" s="32">
        <v>3346</v>
      </c>
      <c r="AL197" s="33">
        <v>0.3</v>
      </c>
      <c r="AM197" s="34">
        <v>1</v>
      </c>
      <c r="AN197" s="34">
        <v>0</v>
      </c>
      <c r="AO197" s="22">
        <f t="shared" si="106"/>
        <v>1003.8</v>
      </c>
      <c r="AP197" s="35">
        <v>1.97</v>
      </c>
      <c r="AQ197" s="34">
        <v>1.76</v>
      </c>
      <c r="AR197" s="34">
        <v>0.85</v>
      </c>
      <c r="AS197" s="25">
        <f t="shared" si="107"/>
        <v>2.496</v>
      </c>
      <c r="AT197" s="35">
        <v>1</v>
      </c>
      <c r="AU197" s="34">
        <v>0</v>
      </c>
      <c r="AV197" s="36">
        <v>0</v>
      </c>
      <c r="AW197" s="29">
        <f t="shared" si="108"/>
        <v>1</v>
      </c>
      <c r="AX197" s="35">
        <v>1.325</v>
      </c>
      <c r="AY197" s="31">
        <v>0.5</v>
      </c>
      <c r="AZ197" s="37">
        <f t="shared" si="109"/>
        <v>3269.9708496</v>
      </c>
      <c r="BA197" s="39"/>
      <c r="BC197" s="32">
        <v>3346</v>
      </c>
      <c r="BD197" s="33">
        <v>0.3</v>
      </c>
      <c r="BE197" s="34">
        <v>1</v>
      </c>
      <c r="BF197" s="34">
        <v>0</v>
      </c>
      <c r="BG197" s="22">
        <f t="shared" si="110"/>
        <v>1003.8</v>
      </c>
      <c r="BH197" s="35">
        <v>1.97</v>
      </c>
      <c r="BI197" s="34">
        <v>1.76</v>
      </c>
      <c r="BJ197" s="34">
        <v>0.85</v>
      </c>
      <c r="BK197" s="25">
        <f t="shared" si="111"/>
        <v>2.496</v>
      </c>
      <c r="BL197" s="35">
        <v>1</v>
      </c>
      <c r="BM197" s="34">
        <v>0</v>
      </c>
      <c r="BN197" s="36">
        <v>0</v>
      </c>
      <c r="BO197" s="29">
        <f t="shared" si="112"/>
        <v>1</v>
      </c>
      <c r="BP197" s="35">
        <v>1.325</v>
      </c>
      <c r="BQ197" s="31">
        <v>0.5882</v>
      </c>
      <c r="BR197" s="37">
        <f t="shared" si="113"/>
        <v>3846.79370746944</v>
      </c>
      <c r="BS197" s="39"/>
    </row>
    <row r="198" customHeight="1" spans="1:71">
      <c r="A198" s="32">
        <v>3346</v>
      </c>
      <c r="B198" s="33">
        <v>0.8</v>
      </c>
      <c r="C198" s="34">
        <v>1</v>
      </c>
      <c r="D198" s="34">
        <v>0</v>
      </c>
      <c r="E198" s="22">
        <f t="shared" si="118"/>
        <v>2676.8</v>
      </c>
      <c r="F198" s="35">
        <v>1.47</v>
      </c>
      <c r="G198" s="34">
        <v>1.76</v>
      </c>
      <c r="H198" s="34">
        <v>0.85</v>
      </c>
      <c r="I198" s="25">
        <f t="shared" si="119"/>
        <v>2.496</v>
      </c>
      <c r="J198" s="35">
        <v>1</v>
      </c>
      <c r="K198" s="34">
        <v>0</v>
      </c>
      <c r="L198" s="36">
        <v>0</v>
      </c>
      <c r="M198" s="29">
        <f t="shared" si="120"/>
        <v>1</v>
      </c>
      <c r="N198" s="35">
        <v>1.325</v>
      </c>
      <c r="O198" s="31">
        <v>0.5</v>
      </c>
      <c r="P198" s="37">
        <f t="shared" si="121"/>
        <v>6506.7440256</v>
      </c>
      <c r="Q198" s="39"/>
      <c r="S198" s="32">
        <v>3346</v>
      </c>
      <c r="T198" s="33">
        <v>0.8</v>
      </c>
      <c r="U198" s="34">
        <v>1</v>
      </c>
      <c r="V198" s="34">
        <v>0</v>
      </c>
      <c r="W198" s="22">
        <f t="shared" si="102"/>
        <v>2676.8</v>
      </c>
      <c r="X198" s="35">
        <v>1.47</v>
      </c>
      <c r="Y198" s="34">
        <v>1.76</v>
      </c>
      <c r="Z198" s="34">
        <v>0.85</v>
      </c>
      <c r="AA198" s="25">
        <f t="shared" si="103"/>
        <v>2.496</v>
      </c>
      <c r="AB198" s="35">
        <v>1</v>
      </c>
      <c r="AC198" s="34">
        <v>0</v>
      </c>
      <c r="AD198" s="36">
        <v>0</v>
      </c>
      <c r="AE198" s="29">
        <f t="shared" si="104"/>
        <v>1</v>
      </c>
      <c r="AF198" s="35">
        <v>1.325</v>
      </c>
      <c r="AG198" s="31">
        <v>0.5</v>
      </c>
      <c r="AH198" s="37">
        <f t="shared" si="105"/>
        <v>6506.7440256</v>
      </c>
      <c r="AI198" s="39"/>
      <c r="AK198" s="32">
        <v>3346</v>
      </c>
      <c r="AL198" s="33">
        <v>0.8</v>
      </c>
      <c r="AM198" s="34">
        <v>1</v>
      </c>
      <c r="AN198" s="34">
        <v>0</v>
      </c>
      <c r="AO198" s="22">
        <f t="shared" si="106"/>
        <v>2676.8</v>
      </c>
      <c r="AP198" s="35">
        <v>1.97</v>
      </c>
      <c r="AQ198" s="34">
        <v>1.76</v>
      </c>
      <c r="AR198" s="34">
        <v>0.85</v>
      </c>
      <c r="AS198" s="25">
        <f t="shared" si="107"/>
        <v>2.496</v>
      </c>
      <c r="AT198" s="35">
        <v>1</v>
      </c>
      <c r="AU198" s="34">
        <v>0</v>
      </c>
      <c r="AV198" s="36">
        <v>0</v>
      </c>
      <c r="AW198" s="29">
        <f t="shared" si="108"/>
        <v>1</v>
      </c>
      <c r="AX198" s="35">
        <v>1.325</v>
      </c>
      <c r="AY198" s="31">
        <v>0.5</v>
      </c>
      <c r="AZ198" s="37">
        <f t="shared" si="109"/>
        <v>8719.9222656</v>
      </c>
      <c r="BA198" s="39"/>
      <c r="BC198" s="32">
        <v>3346</v>
      </c>
      <c r="BD198" s="33">
        <v>0.8</v>
      </c>
      <c r="BE198" s="34">
        <v>1</v>
      </c>
      <c r="BF198" s="34">
        <v>0</v>
      </c>
      <c r="BG198" s="22">
        <f t="shared" si="110"/>
        <v>2676.8</v>
      </c>
      <c r="BH198" s="35">
        <v>1.97</v>
      </c>
      <c r="BI198" s="34">
        <v>1.76</v>
      </c>
      <c r="BJ198" s="34">
        <v>0.85</v>
      </c>
      <c r="BK198" s="25">
        <f t="shared" si="111"/>
        <v>2.496</v>
      </c>
      <c r="BL198" s="35">
        <v>1</v>
      </c>
      <c r="BM198" s="34">
        <v>0</v>
      </c>
      <c r="BN198" s="36">
        <v>0</v>
      </c>
      <c r="BO198" s="29">
        <f t="shared" si="112"/>
        <v>1</v>
      </c>
      <c r="BP198" s="35">
        <v>1.325</v>
      </c>
      <c r="BQ198" s="31">
        <v>0.5882</v>
      </c>
      <c r="BR198" s="37">
        <f t="shared" si="113"/>
        <v>10258.1165532518</v>
      </c>
      <c r="BS198" s="39"/>
    </row>
    <row r="199" customHeight="1" spans="1:71">
      <c r="A199" s="32">
        <v>3346</v>
      </c>
      <c r="B199" s="33">
        <v>0.8</v>
      </c>
      <c r="C199" s="34">
        <v>1</v>
      </c>
      <c r="D199" s="34">
        <v>0</v>
      </c>
      <c r="E199" s="22">
        <f t="shared" si="118"/>
        <v>2676.8</v>
      </c>
      <c r="F199" s="35">
        <v>1.47</v>
      </c>
      <c r="G199" s="34">
        <v>1.76</v>
      </c>
      <c r="H199" s="34">
        <v>0.85</v>
      </c>
      <c r="I199" s="25">
        <f t="shared" si="119"/>
        <v>2.496</v>
      </c>
      <c r="J199" s="35">
        <v>1</v>
      </c>
      <c r="K199" s="34">
        <v>0</v>
      </c>
      <c r="L199" s="36">
        <v>0</v>
      </c>
      <c r="M199" s="29">
        <f t="shared" si="120"/>
        <v>1</v>
      </c>
      <c r="N199" s="35">
        <v>1.325</v>
      </c>
      <c r="O199" s="31">
        <v>0.5</v>
      </c>
      <c r="P199" s="37">
        <f t="shared" si="121"/>
        <v>6506.7440256</v>
      </c>
      <c r="Q199" s="39"/>
      <c r="S199" s="32">
        <v>3346</v>
      </c>
      <c r="T199" s="33">
        <v>0.8</v>
      </c>
      <c r="U199" s="34">
        <v>1</v>
      </c>
      <c r="V199" s="34">
        <v>0</v>
      </c>
      <c r="W199" s="22">
        <f t="shared" si="102"/>
        <v>2676.8</v>
      </c>
      <c r="X199" s="35">
        <v>1.47</v>
      </c>
      <c r="Y199" s="34">
        <v>1.76</v>
      </c>
      <c r="Z199" s="34">
        <v>0.85</v>
      </c>
      <c r="AA199" s="25">
        <f t="shared" si="103"/>
        <v>2.496</v>
      </c>
      <c r="AB199" s="35">
        <v>1</v>
      </c>
      <c r="AC199" s="34">
        <v>0</v>
      </c>
      <c r="AD199" s="36">
        <v>0</v>
      </c>
      <c r="AE199" s="29">
        <f t="shared" si="104"/>
        <v>1</v>
      </c>
      <c r="AF199" s="35">
        <v>1.325</v>
      </c>
      <c r="AG199" s="31">
        <v>0.5</v>
      </c>
      <c r="AH199" s="37">
        <f t="shared" si="105"/>
        <v>6506.7440256</v>
      </c>
      <c r="AI199" s="39"/>
      <c r="AK199" s="32">
        <v>3346</v>
      </c>
      <c r="AL199" s="33">
        <v>0.8</v>
      </c>
      <c r="AM199" s="34">
        <v>1</v>
      </c>
      <c r="AN199" s="34">
        <v>0</v>
      </c>
      <c r="AO199" s="22">
        <f t="shared" si="106"/>
        <v>2676.8</v>
      </c>
      <c r="AP199" s="35">
        <v>1.97</v>
      </c>
      <c r="AQ199" s="34">
        <v>1.76</v>
      </c>
      <c r="AR199" s="34">
        <v>0.85</v>
      </c>
      <c r="AS199" s="25">
        <f t="shared" si="107"/>
        <v>2.496</v>
      </c>
      <c r="AT199" s="35">
        <v>1</v>
      </c>
      <c r="AU199" s="34">
        <v>0</v>
      </c>
      <c r="AV199" s="36">
        <v>0</v>
      </c>
      <c r="AW199" s="29">
        <f t="shared" si="108"/>
        <v>1</v>
      </c>
      <c r="AX199" s="35">
        <v>1.325</v>
      </c>
      <c r="AY199" s="31">
        <v>0.5</v>
      </c>
      <c r="AZ199" s="37">
        <f t="shared" si="109"/>
        <v>8719.9222656</v>
      </c>
      <c r="BA199" s="39"/>
      <c r="BC199" s="32">
        <v>3346</v>
      </c>
      <c r="BD199" s="33">
        <v>0.8</v>
      </c>
      <c r="BE199" s="34">
        <v>1</v>
      </c>
      <c r="BF199" s="34">
        <v>0</v>
      </c>
      <c r="BG199" s="22">
        <f t="shared" si="110"/>
        <v>2676.8</v>
      </c>
      <c r="BH199" s="35">
        <v>1.97</v>
      </c>
      <c r="BI199" s="34">
        <v>1.76</v>
      </c>
      <c r="BJ199" s="34">
        <v>0.85</v>
      </c>
      <c r="BK199" s="25">
        <f t="shared" si="111"/>
        <v>2.496</v>
      </c>
      <c r="BL199" s="35">
        <v>1</v>
      </c>
      <c r="BM199" s="34">
        <v>0</v>
      </c>
      <c r="BN199" s="36">
        <v>0</v>
      </c>
      <c r="BO199" s="29">
        <f t="shared" si="112"/>
        <v>1</v>
      </c>
      <c r="BP199" s="35">
        <v>1.325</v>
      </c>
      <c r="BQ199" s="31">
        <v>0.5882</v>
      </c>
      <c r="BR199" s="37">
        <f t="shared" si="113"/>
        <v>10258.1165532518</v>
      </c>
      <c r="BS199" s="39"/>
    </row>
    <row r="200" customHeight="1" spans="1:71">
      <c r="A200" s="32">
        <v>3346</v>
      </c>
      <c r="B200" s="33">
        <v>0.8</v>
      </c>
      <c r="C200" s="34">
        <v>1</v>
      </c>
      <c r="D200" s="34">
        <v>0</v>
      </c>
      <c r="E200" s="22">
        <f t="shared" si="118"/>
        <v>2676.8</v>
      </c>
      <c r="F200" s="35">
        <v>1.47</v>
      </c>
      <c r="G200" s="34">
        <v>1.76</v>
      </c>
      <c r="H200" s="34">
        <v>0.85</v>
      </c>
      <c r="I200" s="25">
        <f t="shared" si="119"/>
        <v>2.496</v>
      </c>
      <c r="J200" s="35">
        <v>1</v>
      </c>
      <c r="K200" s="34">
        <v>0</v>
      </c>
      <c r="L200" s="36">
        <v>0</v>
      </c>
      <c r="M200" s="29">
        <f t="shared" si="120"/>
        <v>1</v>
      </c>
      <c r="N200" s="35">
        <v>1.325</v>
      </c>
      <c r="O200" s="31">
        <v>0.5</v>
      </c>
      <c r="P200" s="37">
        <f t="shared" si="121"/>
        <v>6506.7440256</v>
      </c>
      <c r="Q200" s="39"/>
      <c r="S200" s="32">
        <v>3346</v>
      </c>
      <c r="T200" s="33">
        <v>0.8</v>
      </c>
      <c r="U200" s="34">
        <v>1</v>
      </c>
      <c r="V200" s="34">
        <v>0</v>
      </c>
      <c r="W200" s="22">
        <f t="shared" si="102"/>
        <v>2676.8</v>
      </c>
      <c r="X200" s="35">
        <v>1.47</v>
      </c>
      <c r="Y200" s="34">
        <v>1.76</v>
      </c>
      <c r="Z200" s="34">
        <v>0.85</v>
      </c>
      <c r="AA200" s="25">
        <f t="shared" si="103"/>
        <v>2.496</v>
      </c>
      <c r="AB200" s="35">
        <v>1</v>
      </c>
      <c r="AC200" s="34">
        <v>0</v>
      </c>
      <c r="AD200" s="36">
        <v>0</v>
      </c>
      <c r="AE200" s="29">
        <f t="shared" si="104"/>
        <v>1</v>
      </c>
      <c r="AF200" s="35">
        <v>1.325</v>
      </c>
      <c r="AG200" s="31">
        <v>0.5</v>
      </c>
      <c r="AH200" s="37">
        <f t="shared" si="105"/>
        <v>6506.7440256</v>
      </c>
      <c r="AI200" s="39"/>
      <c r="AK200" s="32">
        <v>3346</v>
      </c>
      <c r="AL200" s="33">
        <v>0.8</v>
      </c>
      <c r="AM200" s="34">
        <v>1</v>
      </c>
      <c r="AN200" s="34">
        <v>0</v>
      </c>
      <c r="AO200" s="22">
        <f t="shared" si="106"/>
        <v>2676.8</v>
      </c>
      <c r="AP200" s="35">
        <v>1.97</v>
      </c>
      <c r="AQ200" s="34">
        <v>1.76</v>
      </c>
      <c r="AR200" s="34">
        <v>0.85</v>
      </c>
      <c r="AS200" s="25">
        <f t="shared" si="107"/>
        <v>2.496</v>
      </c>
      <c r="AT200" s="35">
        <v>1</v>
      </c>
      <c r="AU200" s="34">
        <v>0</v>
      </c>
      <c r="AV200" s="36">
        <v>0</v>
      </c>
      <c r="AW200" s="29">
        <f t="shared" si="108"/>
        <v>1</v>
      </c>
      <c r="AX200" s="35">
        <v>1.325</v>
      </c>
      <c r="AY200" s="31">
        <v>0.5</v>
      </c>
      <c r="AZ200" s="37">
        <f t="shared" si="109"/>
        <v>8719.9222656</v>
      </c>
      <c r="BA200" s="39"/>
      <c r="BC200" s="32">
        <v>3346</v>
      </c>
      <c r="BD200" s="33">
        <v>0.8</v>
      </c>
      <c r="BE200" s="34">
        <v>1</v>
      </c>
      <c r="BF200" s="34">
        <v>0</v>
      </c>
      <c r="BG200" s="22">
        <f t="shared" si="110"/>
        <v>2676.8</v>
      </c>
      <c r="BH200" s="35">
        <v>1.97</v>
      </c>
      <c r="BI200" s="34">
        <v>1.76</v>
      </c>
      <c r="BJ200" s="34">
        <v>0.85</v>
      </c>
      <c r="BK200" s="25">
        <f t="shared" si="111"/>
        <v>2.496</v>
      </c>
      <c r="BL200" s="35">
        <v>1</v>
      </c>
      <c r="BM200" s="34">
        <v>0</v>
      </c>
      <c r="BN200" s="36">
        <v>0</v>
      </c>
      <c r="BO200" s="29">
        <f t="shared" si="112"/>
        <v>1</v>
      </c>
      <c r="BP200" s="35">
        <v>1.325</v>
      </c>
      <c r="BQ200" s="31">
        <v>0.5882</v>
      </c>
      <c r="BR200" s="37">
        <f t="shared" si="113"/>
        <v>10258.1165532518</v>
      </c>
      <c r="BS200" s="39"/>
    </row>
    <row r="201" customHeight="1" spans="1:71">
      <c r="A201" s="41" t="s">
        <v>54</v>
      </c>
      <c r="B201" s="42"/>
      <c r="C201" s="42"/>
      <c r="D201" s="42"/>
      <c r="E201" s="42"/>
      <c r="F201" s="42"/>
      <c r="G201" s="42"/>
      <c r="H201" s="43">
        <f>SUM(P164:P200)</f>
        <v>395416.38366048</v>
      </c>
      <c r="I201" s="44"/>
      <c r="J201" s="44"/>
      <c r="K201" s="44"/>
      <c r="L201" s="44"/>
      <c r="M201" s="44"/>
      <c r="N201" s="44"/>
      <c r="O201" s="44"/>
      <c r="P201" s="45"/>
      <c r="Q201" s="46"/>
      <c r="S201" s="41" t="s">
        <v>54</v>
      </c>
      <c r="T201" s="42"/>
      <c r="U201" s="42"/>
      <c r="V201" s="42"/>
      <c r="W201" s="42"/>
      <c r="X201" s="42"/>
      <c r="Y201" s="42"/>
      <c r="Z201" s="43">
        <f>SUM(AH164:AH200)</f>
        <v>395416.38366048</v>
      </c>
      <c r="AA201" s="44"/>
      <c r="AB201" s="44"/>
      <c r="AC201" s="44"/>
      <c r="AD201" s="44"/>
      <c r="AE201" s="44"/>
      <c r="AF201" s="44"/>
      <c r="AG201" s="44"/>
      <c r="AH201" s="45"/>
      <c r="AI201" s="46"/>
      <c r="AK201" s="41" t="s">
        <v>54</v>
      </c>
      <c r="AL201" s="42"/>
      <c r="AM201" s="42"/>
      <c r="AN201" s="42"/>
      <c r="AO201" s="42"/>
      <c r="AP201" s="42"/>
      <c r="AQ201" s="42"/>
      <c r="AR201" s="43">
        <f>SUM(AZ164:AZ200)</f>
        <v>494290.121532479</v>
      </c>
      <c r="AS201" s="44"/>
      <c r="AT201" s="44"/>
      <c r="AU201" s="44"/>
      <c r="AV201" s="44"/>
      <c r="AW201" s="44"/>
      <c r="AX201" s="44"/>
      <c r="AY201" s="44"/>
      <c r="AZ201" s="45"/>
      <c r="BA201" s="46"/>
      <c r="BC201" s="41" t="s">
        <v>54</v>
      </c>
      <c r="BD201" s="42"/>
      <c r="BE201" s="42"/>
      <c r="BF201" s="42"/>
      <c r="BG201" s="42"/>
      <c r="BH201" s="42"/>
      <c r="BI201" s="42"/>
      <c r="BJ201" s="43">
        <f>SUM(BR164:BR200)</f>
        <v>581482.89897081</v>
      </c>
      <c r="BK201" s="44"/>
      <c r="BL201" s="44"/>
      <c r="BM201" s="44"/>
      <c r="BN201" s="44"/>
      <c r="BO201" s="44"/>
      <c r="BP201" s="44"/>
      <c r="BQ201" s="44"/>
      <c r="BR201" s="45"/>
      <c r="BS201" s="46"/>
    </row>
    <row r="202" customHeight="1" spans="1:71">
      <c r="A202" s="47"/>
      <c r="B202" s="47"/>
      <c r="C202" s="47"/>
      <c r="D202" s="47"/>
      <c r="E202" s="47"/>
      <c r="F202" s="47"/>
      <c r="G202" s="47"/>
      <c r="H202" s="48"/>
      <c r="I202" s="49"/>
      <c r="J202" s="49"/>
      <c r="K202" s="49"/>
      <c r="L202" s="49"/>
      <c r="M202" s="49"/>
      <c r="N202" s="49"/>
      <c r="O202" s="49"/>
      <c r="P202" s="49"/>
      <c r="Q202" s="46"/>
      <c r="S202" s="47"/>
      <c r="T202" s="47"/>
      <c r="U202" s="47"/>
      <c r="V202" s="47"/>
      <c r="W202" s="47"/>
      <c r="X202" s="47"/>
      <c r="Y202" s="47"/>
      <c r="Z202" s="48"/>
      <c r="AA202" s="49"/>
      <c r="AB202" s="49"/>
      <c r="AC202" s="49"/>
      <c r="AD202" s="49"/>
      <c r="AE202" s="49"/>
      <c r="AF202" s="49"/>
      <c r="AG202" s="49"/>
      <c r="AH202" s="49"/>
      <c r="AI202" s="46"/>
      <c r="AK202" s="47"/>
      <c r="AL202" s="47"/>
      <c r="AM202" s="47"/>
      <c r="AN202" s="47"/>
      <c r="AO202" s="47"/>
      <c r="AP202" s="47"/>
      <c r="AQ202" s="47"/>
      <c r="AR202" s="48"/>
      <c r="AS202" s="49"/>
      <c r="AT202" s="49"/>
      <c r="AU202" s="49"/>
      <c r="AV202" s="49"/>
      <c r="AW202" s="49"/>
      <c r="AX202" s="49"/>
      <c r="AY202" s="49"/>
      <c r="AZ202" s="49"/>
      <c r="BA202" s="46"/>
      <c r="BC202" s="47"/>
      <c r="BD202" s="47"/>
      <c r="BE202" s="47"/>
      <c r="BF202" s="47"/>
      <c r="BG202" s="47"/>
      <c r="BH202" s="47"/>
      <c r="BI202" s="47"/>
      <c r="BJ202" s="48"/>
      <c r="BK202" s="49"/>
      <c r="BL202" s="49"/>
      <c r="BM202" s="49"/>
      <c r="BN202" s="49"/>
      <c r="BO202" s="49"/>
      <c r="BP202" s="49"/>
      <c r="BQ202" s="49"/>
      <c r="BR202" s="49"/>
      <c r="BS202" s="46"/>
    </row>
    <row r="203" customHeight="1" spans="1:71">
      <c r="A203" s="47"/>
      <c r="B203" s="47"/>
      <c r="C203" s="47"/>
      <c r="D203" s="47"/>
      <c r="E203" s="47"/>
      <c r="F203" s="47"/>
      <c r="G203" s="47"/>
      <c r="H203" s="50"/>
      <c r="I203" s="51"/>
      <c r="J203" s="51"/>
      <c r="K203" s="51"/>
      <c r="L203" s="51"/>
      <c r="M203" s="51"/>
      <c r="N203" s="51"/>
      <c r="O203" s="51"/>
      <c r="P203" s="51"/>
      <c r="Q203" s="52"/>
      <c r="S203" s="47"/>
      <c r="T203" s="47"/>
      <c r="U203" s="47"/>
      <c r="V203" s="47"/>
      <c r="W203" s="47"/>
      <c r="X203" s="47"/>
      <c r="Y203" s="47"/>
      <c r="Z203" s="50"/>
      <c r="AA203" s="51"/>
      <c r="AB203" s="51"/>
      <c r="AC203" s="51"/>
      <c r="AD203" s="51"/>
      <c r="AE203" s="51"/>
      <c r="AF203" s="51"/>
      <c r="AG203" s="51"/>
      <c r="AH203" s="51"/>
      <c r="AI203" s="52"/>
      <c r="AK203" s="47"/>
      <c r="AL203" s="47"/>
      <c r="AM203" s="47"/>
      <c r="AN203" s="47"/>
      <c r="AO203" s="47"/>
      <c r="AP203" s="47"/>
      <c r="AQ203" s="47"/>
      <c r="AR203" s="50"/>
      <c r="AS203" s="51"/>
      <c r="AT203" s="51"/>
      <c r="AU203" s="51"/>
      <c r="AV203" s="51"/>
      <c r="AW203" s="51"/>
      <c r="AX203" s="51"/>
      <c r="AY203" s="51"/>
      <c r="AZ203" s="51"/>
      <c r="BA203" s="52"/>
      <c r="BC203" s="47"/>
      <c r="BD203" s="47"/>
      <c r="BE203" s="47"/>
      <c r="BF203" s="47"/>
      <c r="BG203" s="47"/>
      <c r="BH203" s="47"/>
      <c r="BI203" s="47"/>
      <c r="BJ203" s="50"/>
      <c r="BK203" s="51"/>
      <c r="BL203" s="51"/>
      <c r="BM203" s="51"/>
      <c r="BN203" s="51"/>
      <c r="BO203" s="51"/>
      <c r="BP203" s="51"/>
      <c r="BQ203" s="51"/>
      <c r="BR203" s="51"/>
      <c r="BS203" s="52"/>
    </row>
    <row r="210" customHeight="1" spans="1:17">
      <c r="A210" s="2" t="s">
        <v>11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4"/>
      <c r="Q210" s="5"/>
    </row>
    <row r="211" customHeight="1" spans="1:17">
      <c r="A211" s="6" t="s">
        <v>12</v>
      </c>
      <c r="B211" s="7"/>
      <c r="C211" s="7"/>
      <c r="D211" s="7"/>
      <c r="E211" s="8"/>
      <c r="F211" s="9" t="s">
        <v>13</v>
      </c>
      <c r="G211" s="10"/>
      <c r="H211" s="10"/>
      <c r="I211" s="11"/>
      <c r="J211" s="12" t="s">
        <v>14</v>
      </c>
      <c r="K211" s="13"/>
      <c r="L211" s="14"/>
      <c r="M211" s="15"/>
      <c r="N211" s="16" t="s">
        <v>15</v>
      </c>
      <c r="O211" s="17"/>
      <c r="P211" s="18" t="s">
        <v>16</v>
      </c>
      <c r="Q211" s="19" t="s">
        <v>17</v>
      </c>
    </row>
    <row r="212" customHeight="1" spans="1:17">
      <c r="A212" s="20" t="s">
        <v>18</v>
      </c>
      <c r="B212" s="21" t="s">
        <v>19</v>
      </c>
      <c r="C212" s="21" t="s">
        <v>20</v>
      </c>
      <c r="D212" s="21" t="s">
        <v>21</v>
      </c>
      <c r="E212" s="22" t="s">
        <v>12</v>
      </c>
      <c r="F212" s="23" t="s">
        <v>22</v>
      </c>
      <c r="G212" s="24" t="s">
        <v>23</v>
      </c>
      <c r="H212" s="24" t="s">
        <v>24</v>
      </c>
      <c r="I212" s="25" t="s">
        <v>25</v>
      </c>
      <c r="J212" s="26" t="s">
        <v>26</v>
      </c>
      <c r="K212" s="27" t="s">
        <v>27</v>
      </c>
      <c r="L212" s="28" t="s">
        <v>28</v>
      </c>
      <c r="M212" s="29" t="s">
        <v>29</v>
      </c>
      <c r="N212" s="30" t="s">
        <v>30</v>
      </c>
      <c r="O212" s="31" t="s">
        <v>31</v>
      </c>
      <c r="P212" s="18"/>
      <c r="Q212" s="19"/>
    </row>
    <row r="213" customHeight="1" spans="1:17">
      <c r="A213" s="32">
        <v>6589</v>
      </c>
      <c r="B213" s="33">
        <v>17.45</v>
      </c>
      <c r="C213" s="34">
        <v>1</v>
      </c>
      <c r="D213" s="34">
        <v>0</v>
      </c>
      <c r="E213" s="22">
        <f t="shared" ref="E213:E226" si="122">A213*B213*C213+D213</f>
        <v>114978.05</v>
      </c>
      <c r="F213" s="35">
        <v>2.97</v>
      </c>
      <c r="G213" s="34">
        <v>2.45</v>
      </c>
      <c r="H213" s="34">
        <v>0.99</v>
      </c>
      <c r="I213" s="25">
        <f t="shared" ref="I213:I226" si="123">G213*H213+1</f>
        <v>3.4255</v>
      </c>
      <c r="J213" s="35">
        <v>1</v>
      </c>
      <c r="K213" s="34">
        <v>0</v>
      </c>
      <c r="L213" s="36">
        <v>0</v>
      </c>
      <c r="M213" s="29">
        <f t="shared" ref="M213:M226" si="124">1+2.78*K213/(K213+1400)+L213</f>
        <v>1</v>
      </c>
      <c r="N213" s="35">
        <v>1.15</v>
      </c>
      <c r="O213" s="31">
        <v>0.5556</v>
      </c>
      <c r="P213" s="37">
        <f t="shared" ref="P213:P226" si="125">E213*F213*I213*J213*(M213)*N213*O213</f>
        <v>747404.033786512</v>
      </c>
      <c r="Q213" s="38"/>
    </row>
    <row r="214" customHeight="1" spans="1:17">
      <c r="A214" s="32">
        <v>5389</v>
      </c>
      <c r="B214" s="33">
        <v>4.72</v>
      </c>
      <c r="C214" s="34">
        <v>1</v>
      </c>
      <c r="D214" s="34">
        <v>0</v>
      </c>
      <c r="E214" s="22">
        <f t="shared" si="122"/>
        <v>25436.08</v>
      </c>
      <c r="F214" s="35">
        <v>1.87</v>
      </c>
      <c r="G214" s="34">
        <v>2.45</v>
      </c>
      <c r="H214" s="34">
        <v>0.98</v>
      </c>
      <c r="I214" s="25">
        <f t="shared" si="123"/>
        <v>3.401</v>
      </c>
      <c r="J214" s="35">
        <v>1</v>
      </c>
      <c r="K214" s="34">
        <v>0</v>
      </c>
      <c r="L214" s="36">
        <v>0</v>
      </c>
      <c r="M214" s="29">
        <f t="shared" si="124"/>
        <v>1</v>
      </c>
      <c r="N214" s="35">
        <v>1.15</v>
      </c>
      <c r="O214" s="31">
        <v>0.5556</v>
      </c>
      <c r="P214" s="37">
        <f t="shared" si="125"/>
        <v>103361.427378308</v>
      </c>
      <c r="Q214" s="39"/>
    </row>
    <row r="215" customHeight="1" spans="1:17">
      <c r="A215" s="32">
        <v>5389</v>
      </c>
      <c r="B215" s="33">
        <v>4.72</v>
      </c>
      <c r="C215" s="34">
        <v>1</v>
      </c>
      <c r="D215" s="34">
        <v>0</v>
      </c>
      <c r="E215" s="22">
        <f t="shared" si="122"/>
        <v>25436.08</v>
      </c>
      <c r="F215" s="35">
        <v>1.87</v>
      </c>
      <c r="G215" s="34">
        <v>2.45</v>
      </c>
      <c r="H215" s="34">
        <v>0.98</v>
      </c>
      <c r="I215" s="25">
        <f t="shared" si="123"/>
        <v>3.401</v>
      </c>
      <c r="J215" s="35">
        <v>1</v>
      </c>
      <c r="K215" s="34">
        <v>0</v>
      </c>
      <c r="L215" s="36">
        <v>0</v>
      </c>
      <c r="M215" s="29">
        <f t="shared" si="124"/>
        <v>1</v>
      </c>
      <c r="N215" s="35">
        <v>1.15</v>
      </c>
      <c r="O215" s="31">
        <v>0.5556</v>
      </c>
      <c r="P215" s="37">
        <f t="shared" si="125"/>
        <v>103361.427378308</v>
      </c>
      <c r="Q215" s="39"/>
    </row>
    <row r="216" customHeight="1" spans="1:17">
      <c r="A216" s="32">
        <v>5389</v>
      </c>
      <c r="B216" s="33">
        <v>4.72</v>
      </c>
      <c r="C216" s="34">
        <v>1</v>
      </c>
      <c r="D216" s="34">
        <v>0</v>
      </c>
      <c r="E216" s="22">
        <f t="shared" si="122"/>
        <v>25436.08</v>
      </c>
      <c r="F216" s="35">
        <v>1.87</v>
      </c>
      <c r="G216" s="34">
        <v>2.45</v>
      </c>
      <c r="H216" s="34">
        <v>0.98</v>
      </c>
      <c r="I216" s="25">
        <f t="shared" si="123"/>
        <v>3.401</v>
      </c>
      <c r="J216" s="35">
        <v>1</v>
      </c>
      <c r="K216" s="34">
        <v>0</v>
      </c>
      <c r="L216" s="36">
        <v>0</v>
      </c>
      <c r="M216" s="29">
        <f t="shared" si="124"/>
        <v>1</v>
      </c>
      <c r="N216" s="35">
        <v>1.15</v>
      </c>
      <c r="O216" s="31">
        <v>0.5556</v>
      </c>
      <c r="P216" s="37">
        <f t="shared" si="125"/>
        <v>103361.427378308</v>
      </c>
      <c r="Q216" s="39"/>
    </row>
    <row r="217" customHeight="1" spans="1:17">
      <c r="A217" s="32">
        <v>5389</v>
      </c>
      <c r="B217" s="33">
        <v>4.72</v>
      </c>
      <c r="C217" s="34">
        <v>1</v>
      </c>
      <c r="D217" s="34">
        <v>0</v>
      </c>
      <c r="E217" s="22">
        <f t="shared" si="122"/>
        <v>25436.08</v>
      </c>
      <c r="F217" s="35">
        <v>1.87</v>
      </c>
      <c r="G217" s="34">
        <v>2.45</v>
      </c>
      <c r="H217" s="34">
        <v>0.59</v>
      </c>
      <c r="I217" s="25">
        <f t="shared" si="123"/>
        <v>2.4455</v>
      </c>
      <c r="J217" s="35">
        <v>1</v>
      </c>
      <c r="K217" s="34">
        <v>0</v>
      </c>
      <c r="L217" s="36">
        <v>0</v>
      </c>
      <c r="M217" s="29">
        <f t="shared" si="124"/>
        <v>1</v>
      </c>
      <c r="N217" s="35">
        <v>1.15</v>
      </c>
      <c r="O217" s="31">
        <v>0.5556</v>
      </c>
      <c r="P217" s="37">
        <f t="shared" si="125"/>
        <v>74322.3671430908</v>
      </c>
      <c r="Q217" s="39"/>
    </row>
    <row r="218" customHeight="1" spans="1:17">
      <c r="A218" s="32">
        <v>5389</v>
      </c>
      <c r="B218" s="33">
        <v>4.72</v>
      </c>
      <c r="C218" s="34">
        <v>1</v>
      </c>
      <c r="D218" s="34">
        <v>0</v>
      </c>
      <c r="E218" s="22">
        <f t="shared" si="122"/>
        <v>25436.08</v>
      </c>
      <c r="F218" s="35">
        <v>1.87</v>
      </c>
      <c r="G218" s="34">
        <v>2.45</v>
      </c>
      <c r="H218" s="34">
        <v>0.59</v>
      </c>
      <c r="I218" s="25">
        <f t="shared" si="123"/>
        <v>2.4455</v>
      </c>
      <c r="J218" s="35">
        <v>1</v>
      </c>
      <c r="K218" s="34">
        <v>0</v>
      </c>
      <c r="L218" s="36">
        <v>0</v>
      </c>
      <c r="M218" s="29">
        <f t="shared" si="124"/>
        <v>1</v>
      </c>
      <c r="N218" s="35">
        <v>1.15</v>
      </c>
      <c r="O218" s="31">
        <v>0.5556</v>
      </c>
      <c r="P218" s="37">
        <f t="shared" si="125"/>
        <v>74322.3671430908</v>
      </c>
      <c r="Q218" s="39"/>
    </row>
    <row r="219" customHeight="1" spans="1:17">
      <c r="A219" s="32">
        <v>5389</v>
      </c>
      <c r="B219" s="33">
        <v>4.72</v>
      </c>
      <c r="C219" s="34">
        <v>1</v>
      </c>
      <c r="D219" s="34">
        <v>0</v>
      </c>
      <c r="E219" s="22">
        <f t="shared" si="122"/>
        <v>25436.08</v>
      </c>
      <c r="F219" s="35">
        <v>1.87</v>
      </c>
      <c r="G219" s="34">
        <v>2.45</v>
      </c>
      <c r="H219" s="34">
        <v>0.59</v>
      </c>
      <c r="I219" s="25">
        <f t="shared" si="123"/>
        <v>2.4455</v>
      </c>
      <c r="J219" s="35">
        <v>1</v>
      </c>
      <c r="K219" s="34">
        <v>0</v>
      </c>
      <c r="L219" s="36">
        <v>0</v>
      </c>
      <c r="M219" s="29">
        <f t="shared" si="124"/>
        <v>1</v>
      </c>
      <c r="N219" s="35">
        <v>1.15</v>
      </c>
      <c r="O219" s="31">
        <v>0.5556</v>
      </c>
      <c r="P219" s="37">
        <f t="shared" si="125"/>
        <v>74322.3671430908</v>
      </c>
      <c r="Q219" s="39"/>
    </row>
    <row r="220" customHeight="1" spans="1:17">
      <c r="A220" s="32">
        <v>5389</v>
      </c>
      <c r="B220" s="33">
        <v>2</v>
      </c>
      <c r="C220" s="34">
        <v>1</v>
      </c>
      <c r="D220" s="34">
        <v>0</v>
      </c>
      <c r="E220" s="22">
        <f t="shared" si="122"/>
        <v>10778</v>
      </c>
      <c r="F220" s="35">
        <v>1.87</v>
      </c>
      <c r="G220" s="34">
        <v>2.45</v>
      </c>
      <c r="H220" s="34">
        <v>0.98</v>
      </c>
      <c r="I220" s="25">
        <f t="shared" si="123"/>
        <v>3.401</v>
      </c>
      <c r="J220" s="35">
        <v>1</v>
      </c>
      <c r="K220" s="34">
        <v>0</v>
      </c>
      <c r="L220" s="36">
        <v>0</v>
      </c>
      <c r="M220" s="29">
        <f t="shared" si="124"/>
        <v>1</v>
      </c>
      <c r="N220" s="35">
        <v>1.15</v>
      </c>
      <c r="O220" s="31">
        <v>0.5556</v>
      </c>
      <c r="P220" s="37">
        <f t="shared" si="125"/>
        <v>43797.2149908084</v>
      </c>
      <c r="Q220" s="39"/>
    </row>
    <row r="221" customHeight="1" spans="1:17">
      <c r="A221" s="32">
        <v>5389</v>
      </c>
      <c r="B221" s="33">
        <v>2</v>
      </c>
      <c r="C221" s="34">
        <v>1</v>
      </c>
      <c r="D221" s="34">
        <v>0</v>
      </c>
      <c r="E221" s="22">
        <f t="shared" si="122"/>
        <v>10778</v>
      </c>
      <c r="F221" s="35">
        <v>1.87</v>
      </c>
      <c r="G221" s="34">
        <v>2.45</v>
      </c>
      <c r="H221" s="34">
        <v>0.98</v>
      </c>
      <c r="I221" s="25">
        <f t="shared" si="123"/>
        <v>3.401</v>
      </c>
      <c r="J221" s="35">
        <v>1</v>
      </c>
      <c r="K221" s="34">
        <v>0</v>
      </c>
      <c r="L221" s="36">
        <v>0</v>
      </c>
      <c r="M221" s="29">
        <f t="shared" si="124"/>
        <v>1</v>
      </c>
      <c r="N221" s="35">
        <v>1.15</v>
      </c>
      <c r="O221" s="31">
        <v>0.5556</v>
      </c>
      <c r="P221" s="37">
        <f t="shared" si="125"/>
        <v>43797.2149908084</v>
      </c>
      <c r="Q221" s="39"/>
    </row>
    <row r="222" customHeight="1" spans="1:17">
      <c r="A222" s="32">
        <v>5389</v>
      </c>
      <c r="B222" s="33">
        <v>2</v>
      </c>
      <c r="C222" s="34">
        <v>1</v>
      </c>
      <c r="D222" s="34">
        <v>0</v>
      </c>
      <c r="E222" s="22">
        <f t="shared" si="122"/>
        <v>10778</v>
      </c>
      <c r="F222" s="35">
        <v>1.87</v>
      </c>
      <c r="G222" s="34">
        <v>2.45</v>
      </c>
      <c r="H222" s="34">
        <v>0.98</v>
      </c>
      <c r="I222" s="25">
        <f t="shared" si="123"/>
        <v>3.401</v>
      </c>
      <c r="J222" s="35">
        <v>1</v>
      </c>
      <c r="K222" s="34">
        <v>0</v>
      </c>
      <c r="L222" s="36">
        <v>0</v>
      </c>
      <c r="M222" s="29">
        <f t="shared" si="124"/>
        <v>1</v>
      </c>
      <c r="N222" s="35">
        <v>1.15</v>
      </c>
      <c r="O222" s="31">
        <v>0.5556</v>
      </c>
      <c r="P222" s="37">
        <f t="shared" si="125"/>
        <v>43797.2149908084</v>
      </c>
      <c r="Q222" s="39"/>
    </row>
    <row r="223" customHeight="1" spans="1:17">
      <c r="A223" s="32">
        <v>5389</v>
      </c>
      <c r="B223" s="33">
        <v>2</v>
      </c>
      <c r="C223" s="34">
        <v>1</v>
      </c>
      <c r="D223" s="34">
        <v>0</v>
      </c>
      <c r="E223" s="22">
        <f t="shared" si="122"/>
        <v>10778</v>
      </c>
      <c r="F223" s="35">
        <v>1.87</v>
      </c>
      <c r="G223" s="34">
        <v>2.45</v>
      </c>
      <c r="H223" s="34">
        <v>0.59</v>
      </c>
      <c r="I223" s="25">
        <f t="shared" si="123"/>
        <v>2.4455</v>
      </c>
      <c r="J223" s="35">
        <v>1</v>
      </c>
      <c r="K223" s="34">
        <v>0</v>
      </c>
      <c r="L223" s="36">
        <v>0</v>
      </c>
      <c r="M223" s="29">
        <f t="shared" si="124"/>
        <v>1</v>
      </c>
      <c r="N223" s="35">
        <v>1.15</v>
      </c>
      <c r="O223" s="31">
        <v>0.5556</v>
      </c>
      <c r="P223" s="37">
        <f t="shared" si="125"/>
        <v>31492.5284504622</v>
      </c>
      <c r="Q223" s="39"/>
    </row>
    <row r="224" customHeight="1" spans="1:17">
      <c r="A224" s="32">
        <v>5389</v>
      </c>
      <c r="B224" s="33">
        <v>2</v>
      </c>
      <c r="C224" s="34">
        <v>1</v>
      </c>
      <c r="D224" s="34">
        <v>0</v>
      </c>
      <c r="E224" s="22">
        <f t="shared" si="122"/>
        <v>10778</v>
      </c>
      <c r="F224" s="35">
        <v>1.87</v>
      </c>
      <c r="G224" s="34">
        <v>2.45</v>
      </c>
      <c r="H224" s="34">
        <v>0.59</v>
      </c>
      <c r="I224" s="25">
        <f t="shared" si="123"/>
        <v>2.4455</v>
      </c>
      <c r="J224" s="35">
        <v>1</v>
      </c>
      <c r="K224" s="34">
        <v>0</v>
      </c>
      <c r="L224" s="36">
        <v>0</v>
      </c>
      <c r="M224" s="29">
        <f t="shared" si="124"/>
        <v>1</v>
      </c>
      <c r="N224" s="35">
        <v>1.15</v>
      </c>
      <c r="O224" s="31">
        <v>0.5556</v>
      </c>
      <c r="P224" s="37">
        <f t="shared" si="125"/>
        <v>31492.5284504622</v>
      </c>
      <c r="Q224" s="39"/>
    </row>
    <row r="225" customHeight="1" spans="1:17">
      <c r="A225" s="32">
        <v>5389</v>
      </c>
      <c r="B225" s="33">
        <v>2</v>
      </c>
      <c r="C225" s="34">
        <v>1</v>
      </c>
      <c r="D225" s="34">
        <v>0</v>
      </c>
      <c r="E225" s="22">
        <f t="shared" si="122"/>
        <v>10778</v>
      </c>
      <c r="F225" s="35">
        <v>1.87</v>
      </c>
      <c r="G225" s="34">
        <v>2.45</v>
      </c>
      <c r="H225" s="34">
        <v>0.59</v>
      </c>
      <c r="I225" s="25">
        <f t="shared" si="123"/>
        <v>2.4455</v>
      </c>
      <c r="J225" s="35">
        <v>1</v>
      </c>
      <c r="K225" s="34">
        <v>0</v>
      </c>
      <c r="L225" s="36">
        <v>0</v>
      </c>
      <c r="M225" s="29">
        <f t="shared" si="124"/>
        <v>1</v>
      </c>
      <c r="N225" s="35">
        <v>1.15</v>
      </c>
      <c r="O225" s="31">
        <v>0.5556</v>
      </c>
      <c r="P225" s="37">
        <f t="shared" si="125"/>
        <v>31492.5284504622</v>
      </c>
      <c r="Q225" s="39"/>
    </row>
    <row r="226" customHeight="1" spans="1:17">
      <c r="A226" s="32">
        <v>6589</v>
      </c>
      <c r="B226" s="33">
        <v>5</v>
      </c>
      <c r="C226" s="34">
        <v>1</v>
      </c>
      <c r="D226" s="34">
        <v>0</v>
      </c>
      <c r="E226" s="22">
        <f t="shared" si="122"/>
        <v>32945</v>
      </c>
      <c r="F226" s="35">
        <v>2.97</v>
      </c>
      <c r="G226" s="34">
        <v>2.45</v>
      </c>
      <c r="H226" s="34">
        <v>0.98</v>
      </c>
      <c r="I226" s="25">
        <f t="shared" si="123"/>
        <v>3.401</v>
      </c>
      <c r="J226" s="35">
        <v>1</v>
      </c>
      <c r="K226" s="34">
        <v>0</v>
      </c>
      <c r="L226" s="36">
        <v>0</v>
      </c>
      <c r="M226" s="29">
        <f t="shared" si="124"/>
        <v>1</v>
      </c>
      <c r="N226" s="35">
        <v>1.15</v>
      </c>
      <c r="O226" s="31">
        <v>0.5556</v>
      </c>
      <c r="P226" s="37">
        <f t="shared" si="125"/>
        <v>212624.189211951</v>
      </c>
      <c r="Q226" s="39"/>
    </row>
    <row r="227" customHeight="1" spans="1:17">
      <c r="A227" s="41" t="s">
        <v>55</v>
      </c>
      <c r="B227" s="42"/>
      <c r="C227" s="42"/>
      <c r="D227" s="42"/>
      <c r="E227" s="42"/>
      <c r="F227" s="42"/>
      <c r="G227" s="42"/>
      <c r="H227" s="43">
        <f>SUM(P213:P226)</f>
        <v>1718948.83688647</v>
      </c>
      <c r="I227" s="44"/>
      <c r="J227" s="44"/>
      <c r="K227" s="44"/>
      <c r="L227" s="44"/>
      <c r="M227" s="44"/>
      <c r="N227" s="44"/>
      <c r="O227" s="44"/>
      <c r="P227" s="45"/>
      <c r="Q227" s="46"/>
    </row>
    <row r="228" customHeight="1" spans="1:17">
      <c r="A228" s="47"/>
      <c r="B228" s="47"/>
      <c r="C228" s="47"/>
      <c r="D228" s="47"/>
      <c r="E228" s="47"/>
      <c r="F228" s="47"/>
      <c r="G228" s="47"/>
      <c r="H228" s="48"/>
      <c r="I228" s="49"/>
      <c r="J228" s="49"/>
      <c r="K228" s="49"/>
      <c r="L228" s="49"/>
      <c r="M228" s="49"/>
      <c r="N228" s="49"/>
      <c r="O228" s="49"/>
      <c r="P228" s="49"/>
      <c r="Q228" s="46"/>
    </row>
    <row r="229" customHeight="1" spans="1:17">
      <c r="A229" s="47"/>
      <c r="B229" s="47"/>
      <c r="C229" s="47"/>
      <c r="D229" s="47"/>
      <c r="E229" s="47"/>
      <c r="F229" s="47"/>
      <c r="G229" s="47"/>
      <c r="H229" s="50"/>
      <c r="I229" s="51"/>
      <c r="J229" s="51"/>
      <c r="K229" s="51"/>
      <c r="L229" s="51"/>
      <c r="M229" s="51"/>
      <c r="N229" s="51"/>
      <c r="O229" s="51"/>
      <c r="P229" s="51"/>
      <c r="Q229" s="52"/>
    </row>
  </sheetData>
  <mergeCells count="264">
    <mergeCell ref="A1:Q1"/>
    <mergeCell ref="AK1:BA1"/>
    <mergeCell ref="BC1:BS1"/>
    <mergeCell ref="A2:E2"/>
    <mergeCell ref="F2:I2"/>
    <mergeCell ref="J2:M2"/>
    <mergeCell ref="N2:O2"/>
    <mergeCell ref="AK2:AO2"/>
    <mergeCell ref="AP2:AS2"/>
    <mergeCell ref="AT2:AW2"/>
    <mergeCell ref="AX2:AY2"/>
    <mergeCell ref="BC2:BG2"/>
    <mergeCell ref="BH2:BK2"/>
    <mergeCell ref="BL2:BO2"/>
    <mergeCell ref="BP2:BQ2"/>
    <mergeCell ref="A20:Q20"/>
    <mergeCell ref="S20:AI20"/>
    <mergeCell ref="AK20:BA20"/>
    <mergeCell ref="A21:E21"/>
    <mergeCell ref="F21:I21"/>
    <mergeCell ref="J21:M21"/>
    <mergeCell ref="N21:O21"/>
    <mergeCell ref="S21:W21"/>
    <mergeCell ref="X21:AA21"/>
    <mergeCell ref="AB21:AE21"/>
    <mergeCell ref="AF21:AG21"/>
    <mergeCell ref="AK21:AO21"/>
    <mergeCell ref="AP21:AS21"/>
    <mergeCell ref="AT21:AW21"/>
    <mergeCell ref="AX21:AY21"/>
    <mergeCell ref="A37:Q37"/>
    <mergeCell ref="S37:AI37"/>
    <mergeCell ref="AK37:BA37"/>
    <mergeCell ref="BC37:BS37"/>
    <mergeCell ref="A38:E38"/>
    <mergeCell ref="F38:I38"/>
    <mergeCell ref="J38:M38"/>
    <mergeCell ref="N38:O38"/>
    <mergeCell ref="S38:W38"/>
    <mergeCell ref="X38:AA38"/>
    <mergeCell ref="AB38:AE38"/>
    <mergeCell ref="AF38:AG38"/>
    <mergeCell ref="AK38:AO38"/>
    <mergeCell ref="AP38:AS38"/>
    <mergeCell ref="AT38:AW38"/>
    <mergeCell ref="AX38:AY38"/>
    <mergeCell ref="BC38:BG38"/>
    <mergeCell ref="BH38:BK38"/>
    <mergeCell ref="BL38:BO38"/>
    <mergeCell ref="BP38:BQ38"/>
    <mergeCell ref="A70:Q70"/>
    <mergeCell ref="S70:AI70"/>
    <mergeCell ref="AK70:BA70"/>
    <mergeCell ref="BC70:BS70"/>
    <mergeCell ref="A71:E71"/>
    <mergeCell ref="F71:I71"/>
    <mergeCell ref="J71:M71"/>
    <mergeCell ref="N71:O71"/>
    <mergeCell ref="S71:W71"/>
    <mergeCell ref="X71:AA71"/>
    <mergeCell ref="AB71:AE71"/>
    <mergeCell ref="AF71:AG71"/>
    <mergeCell ref="AK71:AO71"/>
    <mergeCell ref="AP71:AS71"/>
    <mergeCell ref="AT71:AW71"/>
    <mergeCell ref="AX71:AY71"/>
    <mergeCell ref="BC71:BG71"/>
    <mergeCell ref="BH71:BK71"/>
    <mergeCell ref="BL71:BO71"/>
    <mergeCell ref="BP71:BQ71"/>
    <mergeCell ref="S100:AI100"/>
    <mergeCell ref="AK100:BA100"/>
    <mergeCell ref="BC100:BS100"/>
    <mergeCell ref="S101:W101"/>
    <mergeCell ref="X101:AA101"/>
    <mergeCell ref="AB101:AE101"/>
    <mergeCell ref="AF101:AG101"/>
    <mergeCell ref="AK101:AO101"/>
    <mergeCell ref="AP101:AS101"/>
    <mergeCell ref="AT101:AW101"/>
    <mergeCell ref="AX101:AY101"/>
    <mergeCell ref="BC101:BG101"/>
    <mergeCell ref="BH101:BK101"/>
    <mergeCell ref="BL101:BO101"/>
    <mergeCell ref="BP101:BQ101"/>
    <mergeCell ref="A103:Q103"/>
    <mergeCell ref="A104:E104"/>
    <mergeCell ref="F104:I104"/>
    <mergeCell ref="J104:M104"/>
    <mergeCell ref="N104:O104"/>
    <mergeCell ref="A131:Q131"/>
    <mergeCell ref="S131:AI131"/>
    <mergeCell ref="AK131:BA131"/>
    <mergeCell ref="BC131:BS131"/>
    <mergeCell ref="A132:E132"/>
    <mergeCell ref="F132:I132"/>
    <mergeCell ref="J132:M132"/>
    <mergeCell ref="N132:O132"/>
    <mergeCell ref="S132:W132"/>
    <mergeCell ref="X132:AA132"/>
    <mergeCell ref="AB132:AE132"/>
    <mergeCell ref="AF132:AG132"/>
    <mergeCell ref="AK132:AO132"/>
    <mergeCell ref="AP132:AS132"/>
    <mergeCell ref="AT132:AW132"/>
    <mergeCell ref="AX132:AY132"/>
    <mergeCell ref="BC132:BG132"/>
    <mergeCell ref="BH132:BK132"/>
    <mergeCell ref="BL132:BO132"/>
    <mergeCell ref="BP132:BQ132"/>
    <mergeCell ref="A161:Q161"/>
    <mergeCell ref="S161:AI161"/>
    <mergeCell ref="AK161:BA161"/>
    <mergeCell ref="BC161:BS161"/>
    <mergeCell ref="A162:E162"/>
    <mergeCell ref="F162:I162"/>
    <mergeCell ref="J162:M162"/>
    <mergeCell ref="N162:O162"/>
    <mergeCell ref="S162:W162"/>
    <mergeCell ref="X162:AA162"/>
    <mergeCell ref="AB162:AE162"/>
    <mergeCell ref="AF162:AG162"/>
    <mergeCell ref="AK162:AO162"/>
    <mergeCell ref="AP162:AS162"/>
    <mergeCell ref="AT162:AW162"/>
    <mergeCell ref="AX162:AY162"/>
    <mergeCell ref="BC162:BG162"/>
    <mergeCell ref="BH162:BK162"/>
    <mergeCell ref="BL162:BO162"/>
    <mergeCell ref="BP162:BQ162"/>
    <mergeCell ref="A210:Q210"/>
    <mergeCell ref="A211:E211"/>
    <mergeCell ref="F211:I211"/>
    <mergeCell ref="J211:M211"/>
    <mergeCell ref="N211:O211"/>
    <mergeCell ref="P2:P3"/>
    <mergeCell ref="P21:P22"/>
    <mergeCell ref="P38:P39"/>
    <mergeCell ref="P71:P72"/>
    <mergeCell ref="P104:P105"/>
    <mergeCell ref="P132:P133"/>
    <mergeCell ref="P162:P163"/>
    <mergeCell ref="P211:P212"/>
    <mergeCell ref="Q2:Q3"/>
    <mergeCell ref="Q4:Q12"/>
    <mergeCell ref="Q21:Q22"/>
    <mergeCell ref="Q23:Q29"/>
    <mergeCell ref="Q38:Q39"/>
    <mergeCell ref="Q40:Q48"/>
    <mergeCell ref="Q71:Q72"/>
    <mergeCell ref="Q73:Q94"/>
    <mergeCell ref="Q104:Q105"/>
    <mergeCell ref="Q106:Q114"/>
    <mergeCell ref="Q132:Q133"/>
    <mergeCell ref="Q134:Q155"/>
    <mergeCell ref="Q162:Q163"/>
    <mergeCell ref="Q164:Q200"/>
    <mergeCell ref="Q211:Q212"/>
    <mergeCell ref="Q213:Q226"/>
    <mergeCell ref="AH21:AH22"/>
    <mergeCell ref="AH38:AH39"/>
    <mergeCell ref="AH71:AH72"/>
    <mergeCell ref="AH101:AH102"/>
    <mergeCell ref="AH132:AH133"/>
    <mergeCell ref="AH162:AH163"/>
    <mergeCell ref="AI21:AI22"/>
    <mergeCell ref="AI23:AI29"/>
    <mergeCell ref="AI38:AI39"/>
    <mergeCell ref="AI71:AI72"/>
    <mergeCell ref="AI73:AI94"/>
    <mergeCell ref="AI101:AI102"/>
    <mergeCell ref="AI132:AI133"/>
    <mergeCell ref="AI134:AI155"/>
    <mergeCell ref="AI162:AI163"/>
    <mergeCell ref="AI164:AI200"/>
    <mergeCell ref="AZ2:AZ3"/>
    <mergeCell ref="AZ21:AZ22"/>
    <mergeCell ref="AZ38:AZ39"/>
    <mergeCell ref="AZ71:AZ72"/>
    <mergeCell ref="AZ101:AZ102"/>
    <mergeCell ref="AZ132:AZ133"/>
    <mergeCell ref="AZ162:AZ163"/>
    <mergeCell ref="BA2:BA3"/>
    <mergeCell ref="BA4:BA12"/>
    <mergeCell ref="BA21:BA22"/>
    <mergeCell ref="BA23:BA29"/>
    <mergeCell ref="BA38:BA39"/>
    <mergeCell ref="BA71:BA72"/>
    <mergeCell ref="BA73:BA94"/>
    <mergeCell ref="BA101:BA102"/>
    <mergeCell ref="BA132:BA133"/>
    <mergeCell ref="BA134:BA155"/>
    <mergeCell ref="BA162:BA163"/>
    <mergeCell ref="BA164:BA200"/>
    <mergeCell ref="BR2:BR3"/>
    <mergeCell ref="BR38:BR39"/>
    <mergeCell ref="BR71:BR72"/>
    <mergeCell ref="BR101:BR102"/>
    <mergeCell ref="BR132:BR133"/>
    <mergeCell ref="BR162:BR163"/>
    <mergeCell ref="BS2:BS3"/>
    <mergeCell ref="BS4:BS12"/>
    <mergeCell ref="BS38:BS39"/>
    <mergeCell ref="BS71:BS72"/>
    <mergeCell ref="BS73:BS94"/>
    <mergeCell ref="BS101:BS102"/>
    <mergeCell ref="BS132:BS133"/>
    <mergeCell ref="BS134:BS155"/>
    <mergeCell ref="BS162:BS163"/>
    <mergeCell ref="BS164:BS200"/>
    <mergeCell ref="A13:G15"/>
    <mergeCell ref="H13:Q15"/>
    <mergeCell ref="A30:G32"/>
    <mergeCell ref="H30:Q32"/>
    <mergeCell ref="A49:G51"/>
    <mergeCell ref="H49:Q51"/>
    <mergeCell ref="S30:Y32"/>
    <mergeCell ref="Z30:AI32"/>
    <mergeCell ref="AK30:AQ32"/>
    <mergeCell ref="AR30:BA32"/>
    <mergeCell ref="AK13:AQ15"/>
    <mergeCell ref="AR13:BA15"/>
    <mergeCell ref="BC13:BI15"/>
    <mergeCell ref="BJ13:BS15"/>
    <mergeCell ref="S123:Y125"/>
    <mergeCell ref="Z123:AI125"/>
    <mergeCell ref="AK123:AQ125"/>
    <mergeCell ref="AR123:BA125"/>
    <mergeCell ref="S60:Y62"/>
    <mergeCell ref="Z60:AI62"/>
    <mergeCell ref="AK60:AQ62"/>
    <mergeCell ref="AR60:BA62"/>
    <mergeCell ref="A95:G97"/>
    <mergeCell ref="H95:Q97"/>
    <mergeCell ref="A115:G117"/>
    <mergeCell ref="H115:Q117"/>
    <mergeCell ref="S95:Y97"/>
    <mergeCell ref="Z95:AI97"/>
    <mergeCell ref="AK95:AQ97"/>
    <mergeCell ref="AR95:BA97"/>
    <mergeCell ref="A201:G203"/>
    <mergeCell ref="H201:Q203"/>
    <mergeCell ref="S201:Y203"/>
    <mergeCell ref="Z201:AI203"/>
    <mergeCell ref="AK201:AQ203"/>
    <mergeCell ref="AR201:BA203"/>
    <mergeCell ref="A156:G158"/>
    <mergeCell ref="H156:Q158"/>
    <mergeCell ref="S156:Y158"/>
    <mergeCell ref="Z156:AI158"/>
    <mergeCell ref="AK156:AQ158"/>
    <mergeCell ref="AR156:BA158"/>
    <mergeCell ref="A227:G229"/>
    <mergeCell ref="H227:Q229"/>
    <mergeCell ref="BC60:BI62"/>
    <mergeCell ref="BJ60:BS62"/>
    <mergeCell ref="BC95:BI97"/>
    <mergeCell ref="BJ95:BS97"/>
    <mergeCell ref="BC123:BI125"/>
    <mergeCell ref="BJ123:BS125"/>
    <mergeCell ref="BC156:BI158"/>
    <mergeCell ref="BJ156:BS158"/>
    <mergeCell ref="BC201:BI203"/>
    <mergeCell ref="BJ201:BS20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V4研究</vt:lpstr>
      <vt:lpstr>V4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2025-11-11T14:12:52Z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341C518BEF8944A7A617B166BF1AE68F_12</vt:lpwstr>
  </property>
</Properties>
</file>