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<sst xmlns="http://schemas.openxmlformats.org/spreadsheetml/2006/main" count="22" uniqueCount="21">
  <si>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</si>
  <si>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</si>
  <si>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</si>
  <si>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</si>
  <si>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</si>
  <si>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</si>
  <si>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ATK/HP</t>
  </si>
  <si>
    <t>倍率</t>
  </si>
  <si>
    <t>独立乘区</t>
  </si>
  <si>
    <t>数值增伤</t>
  </si>
  <si>
    <t>增伤区</t>
  </si>
  <si>
    <t>暴击率</t>
  </si>
  <si>
    <t>暴击伤害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</si>
  <si>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</si>
  <si>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</si>
  <si>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</si>
  <si>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</si>
  <si>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</si>
  <si>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</si>
  <si>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</si>
  <si>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[强度研究院 制  交流群&amp;反映问题：779554708 （Q）]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</si>
</sst>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8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8" borderId="2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1">
      <alignment vertical="center"/>
    </xf>
    <xf numFmtId="0" fontId="10" fillId="0" borderId="21">
      <alignment vertical="center"/>
    </xf>
    <xf numFmtId="0" fontId="11" fillId="0" borderId="22">
      <alignment vertical="center"/>
    </xf>
    <xf numFmtId="0" fontId="11" fillId="0" borderId="0">
      <alignment vertical="center"/>
    </xf>
    <xf numFmtId="0" fontId="12" fillId="9" borderId="23">
      <alignment vertical="center"/>
    </xf>
    <xf numFmtId="0" fontId="13" fillId="10" borderId="24">
      <alignment vertical="center"/>
    </xf>
    <xf numFmtId="0" fontId="14" fillId="10" borderId="23">
      <alignment vertical="center"/>
    </xf>
    <xf numFmtId="0" fontId="15" fillId="11" borderId="25">
      <alignment vertical="center"/>
    </xf>
    <xf numFmtId="0" fontId="16" fillId="0" borderId="26">
      <alignment vertical="center"/>
    </xf>
    <xf numFmtId="0" fontId="17" fillId="0" borderId="27">
      <alignment vertical="center"/>
    </xf>
    <xf numFmtId="0" fontId="18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  <xf numFmtId="0" fontId="21" fillId="35" borderId="0">
      <alignment vertical="center"/>
    </xf>
    <xf numFmtId="0" fontId="22" fillId="36" borderId="0">
      <alignment vertical="center"/>
    </xf>
    <xf numFmtId="0" fontId="22" fillId="37" borderId="0">
      <alignment vertical="center"/>
    </xf>
    <xf numFmtId="0" fontId="21" fillId="38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/>
    </xf>
    <xf numFmtId="176" fontId="1" fillId="5" borderId="10" xfId="0" applyNumberFormat="1" applyFont="1" applyFill="1" applyBorder="1" applyAlignment="1" applyProtection="1">
      <alignment horizontal="center" vertical="center"/>
    </xf>
    <xf numFmtId="176" fontId="1" fillId="5" borderId="9" xfId="0" applyNumberFormat="1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177" fontId="1" fillId="7" borderId="11" xfId="0" applyNumberFormat="1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178" fontId="1" fillId="4" borderId="14" xfId="0" applyNumberFormat="1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176" fontId="1" fillId="5" borderId="16" xfId="0" applyNumberFormat="1" applyFont="1" applyFill="1" applyBorder="1" applyAlignment="1" applyProtection="1">
      <alignment horizontal="center" vertical="center"/>
    </xf>
    <xf numFmtId="176" fontId="1" fillId="5" borderId="14" xfId="0" applyNumberFormat="1" applyFont="1" applyFill="1" applyBorder="1" applyAlignment="1" applyProtection="1">
      <alignment horizontal="center" vertical="center"/>
    </xf>
    <xf numFmtId="0" fontId="1" fillId="6" borderId="15" xfId="0" applyFont="1" applyFill="1" applyBorder="1" applyAlignment="1" applyProtection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</xf>
    <xf numFmtId="177" fontId="1" fillId="7" borderId="17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77" fontId="1" fillId="3" borderId="14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176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177" fontId="1" fillId="7" borderId="18" xfId="0" applyNumberFormat="1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77" fontId="3" fillId="2" borderId="19" xfId="0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177" fontId="3" fillId="2" borderId="1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55" zoomScaleNormal="55" workbookViewId="0">
      <selection activeCell="D22" sqref="D22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Height="1" spans="1:16">
      <c r="A2" s="5" t="s">
        <v>1</v>
      </c>
      <c r="B2" s="6"/>
      <c r="C2" s="6"/>
      <c r="D2" s="6"/>
      <c r="E2" s="7"/>
      <c r="F2" s="8" t="s">
        <v>2</v>
      </c>
      <c r="G2" s="9"/>
      <c r="H2" s="9"/>
      <c r="I2" s="10"/>
      <c r="J2" s="11" t="s">
        <v>3</v>
      </c>
      <c r="K2" s="12"/>
      <c r="L2" s="13"/>
      <c r="M2" s="14"/>
      <c r="N2" s="15" t="s">
        <v>4</v>
      </c>
      <c r="O2" s="16"/>
      <c r="P2" s="17" t="s">
        <v>5</v>
      </c>
    </row>
    <row r="3" customHeight="1" spans="1:16">
      <c r="A3" s="18" t="s">
        <v>6</v>
      </c>
      <c r="B3" s="19" t="s">
        <v>7</v>
      </c>
      <c r="C3" s="19" t="s">
        <v>8</v>
      </c>
      <c r="D3" s="19" t="s">
        <v>9</v>
      </c>
      <c r="E3" s="20" t="s">
        <v>1</v>
      </c>
      <c r="F3" s="21" t="s">
        <v>10</v>
      </c>
      <c r="G3" s="22" t="s">
        <v>11</v>
      </c>
      <c r="H3" s="22" t="s">
        <v>12</v>
      </c>
      <c r="I3" s="23" t="s">
        <v>13</v>
      </c>
      <c r="J3" s="24" t="s">
        <v>14</v>
      </c>
      <c r="K3" s="25" t="s">
        <v>15</v>
      </c>
      <c r="L3" s="26" t="s">
        <v>16</v>
      </c>
      <c r="M3" s="27" t="s">
        <v>17</v>
      </c>
      <c r="N3" s="28" t="s">
        <v>18</v>
      </c>
      <c r="O3" s="29" t="s">
        <v>19</v>
      </c>
      <c r="P3" s="30"/>
    </row>
    <row r="4" customHeight="1" spans="1:16">
      <c r="A4" s="31">
        <v>4000</v>
      </c>
      <c r="B4" s="32">
        <v>5</v>
      </c>
      <c r="C4" s="32">
        <v>1</v>
      </c>
      <c r="D4" s="32">
        <v>0</v>
      </c>
      <c r="E4" s="33">
        <f t="shared" ref="E4:E17" si="0">A4*B4*C4+D4</f>
        <v>20000</v>
      </c>
      <c r="F4" s="34">
        <v>3</v>
      </c>
      <c r="G4" s="32">
        <v>0.8</v>
      </c>
      <c r="H4" s="32">
        <v>2.2</v>
      </c>
      <c r="I4" s="23">
        <f t="shared" ref="I4:I17" si="1">G4*H4+1</f>
        <v>2.76</v>
      </c>
      <c r="J4" s="34">
        <v>1.5</v>
      </c>
      <c r="K4" s="32">
        <v>187</v>
      </c>
      <c r="L4" s="35">
        <v>0</v>
      </c>
      <c r="M4" s="27">
        <f t="shared" ref="M4:M17" si="2">1+2.78*K4/(K4+1400)+L4</f>
        <v>1.32757403906742</v>
      </c>
      <c r="N4" s="34">
        <v>1.23</v>
      </c>
      <c r="O4" s="36">
        <v>0.5</v>
      </c>
      <c r="P4" s="37">
        <f t="shared" ref="P4:P17" si="3">E4*F4*I4*J4*(M4)*N4*O4</f>
        <v>202808.175652174</v>
      </c>
    </row>
    <row r="5" customHeight="1" spans="1:16">
      <c r="A5" s="31">
        <v>4000</v>
      </c>
      <c r="B5" s="32">
        <v>5</v>
      </c>
      <c r="C5" s="32">
        <v>1</v>
      </c>
      <c r="D5" s="32">
        <v>0</v>
      </c>
      <c r="E5" s="33">
        <f t="shared" si="0"/>
        <v>20000</v>
      </c>
      <c r="F5" s="34">
        <v>3</v>
      </c>
      <c r="G5" s="32">
        <v>0.8</v>
      </c>
      <c r="H5" s="32">
        <v>2.2</v>
      </c>
      <c r="I5" s="23">
        <f t="shared" si="1"/>
        <v>2.76</v>
      </c>
      <c r="J5" s="34">
        <v>1</v>
      </c>
      <c r="K5" s="32">
        <v>0</v>
      </c>
      <c r="L5" s="35">
        <v>0</v>
      </c>
      <c r="M5" s="27">
        <f t="shared" si="2"/>
        <v>1</v>
      </c>
      <c r="N5" s="34">
        <v>1.23</v>
      </c>
      <c r="O5" s="36">
        <v>0.5</v>
      </c>
      <c r="P5" s="37">
        <f t="shared" si="3"/>
        <v>101844</v>
      </c>
    </row>
    <row r="6" customHeight="1" spans="1:16">
      <c r="A6" s="31">
        <v>4000</v>
      </c>
      <c r="B6" s="32">
        <v>5</v>
      </c>
      <c r="C6" s="32">
        <v>1</v>
      </c>
      <c r="D6" s="32">
        <v>0</v>
      </c>
      <c r="E6" s="33">
        <f t="shared" si="0"/>
        <v>20000</v>
      </c>
      <c r="F6" s="34">
        <v>3</v>
      </c>
      <c r="G6" s="32">
        <v>0.8</v>
      </c>
      <c r="H6" s="32">
        <v>2.2</v>
      </c>
      <c r="I6" s="23">
        <f t="shared" si="1"/>
        <v>2.76</v>
      </c>
      <c r="J6" s="34">
        <v>1.5</v>
      </c>
      <c r="K6" s="32">
        <v>187</v>
      </c>
      <c r="L6" s="35">
        <v>0</v>
      </c>
      <c r="M6" s="27">
        <f t="shared" si="2"/>
        <v>1.32757403906742</v>
      </c>
      <c r="N6" s="34">
        <v>1.23</v>
      </c>
      <c r="O6" s="36">
        <v>0.5</v>
      </c>
      <c r="P6" s="37">
        <f t="shared" si="3"/>
        <v>202808.175652174</v>
      </c>
    </row>
    <row r="7" customHeight="1" spans="1:16">
      <c r="A7" s="31">
        <v>4000</v>
      </c>
      <c r="B7" s="32">
        <v>5</v>
      </c>
      <c r="C7" s="32">
        <v>1</v>
      </c>
      <c r="D7" s="32">
        <v>0</v>
      </c>
      <c r="E7" s="33">
        <f t="shared" si="0"/>
        <v>20000</v>
      </c>
      <c r="F7" s="34">
        <v>3</v>
      </c>
      <c r="G7" s="32">
        <v>0.8</v>
      </c>
      <c r="H7" s="32">
        <v>2.2</v>
      </c>
      <c r="I7" s="23">
        <f t="shared" si="1"/>
        <v>2.76</v>
      </c>
      <c r="J7" s="34">
        <v>1</v>
      </c>
      <c r="K7" s="32">
        <v>0</v>
      </c>
      <c r="L7" s="35">
        <v>0</v>
      </c>
      <c r="M7" s="27">
        <f t="shared" si="2"/>
        <v>1</v>
      </c>
      <c r="N7" s="34">
        <v>1.23</v>
      </c>
      <c r="O7" s="36">
        <v>0.5</v>
      </c>
      <c r="P7" s="37">
        <f t="shared" si="3"/>
        <v>101844</v>
      </c>
    </row>
    <row r="8" customHeight="1" spans="1:16">
      <c r="A8" s="31">
        <v>4000</v>
      </c>
      <c r="B8" s="32">
        <v>5</v>
      </c>
      <c r="C8" s="32">
        <v>1</v>
      </c>
      <c r="D8" s="32">
        <v>0</v>
      </c>
      <c r="E8" s="33">
        <f t="shared" si="0"/>
        <v>20000</v>
      </c>
      <c r="F8" s="34">
        <v>3</v>
      </c>
      <c r="G8" s="32">
        <v>0.8</v>
      </c>
      <c r="H8" s="32">
        <v>2.2</v>
      </c>
      <c r="I8" s="23">
        <f t="shared" si="1"/>
        <v>2.76</v>
      </c>
      <c r="J8" s="34">
        <v>1.5</v>
      </c>
      <c r="K8" s="32">
        <v>187</v>
      </c>
      <c r="L8" s="35">
        <v>0</v>
      </c>
      <c r="M8" s="27">
        <f t="shared" si="2"/>
        <v>1.32757403906742</v>
      </c>
      <c r="N8" s="34">
        <v>1.23</v>
      </c>
      <c r="O8" s="36">
        <v>0.5</v>
      </c>
      <c r="P8" s="37">
        <f t="shared" si="3"/>
        <v>202808.175652174</v>
      </c>
    </row>
    <row r="9" customHeight="1" spans="1:16">
      <c r="A9" s="31">
        <v>4000</v>
      </c>
      <c r="B9" s="32">
        <v>5</v>
      </c>
      <c r="C9" s="32">
        <v>1</v>
      </c>
      <c r="D9" s="32">
        <v>0</v>
      </c>
      <c r="E9" s="33">
        <f t="shared" si="0"/>
        <v>20000</v>
      </c>
      <c r="F9" s="34">
        <v>3</v>
      </c>
      <c r="G9" s="32">
        <v>0.8</v>
      </c>
      <c r="H9" s="32">
        <v>2.2</v>
      </c>
      <c r="I9" s="23">
        <f t="shared" si="1"/>
        <v>2.76</v>
      </c>
      <c r="J9" s="34">
        <v>1</v>
      </c>
      <c r="K9" s="32">
        <v>0</v>
      </c>
      <c r="L9" s="35">
        <v>0</v>
      </c>
      <c r="M9" s="27">
        <f t="shared" si="2"/>
        <v>1</v>
      </c>
      <c r="N9" s="34">
        <v>1.23</v>
      </c>
      <c r="O9" s="36">
        <v>0.5</v>
      </c>
      <c r="P9" s="37">
        <f t="shared" si="3"/>
        <v>101844</v>
      </c>
    </row>
    <row r="10" customHeight="1" spans="1:16">
      <c r="A10" s="31">
        <v>4000</v>
      </c>
      <c r="B10" s="32">
        <v>5</v>
      </c>
      <c r="C10" s="32">
        <v>1</v>
      </c>
      <c r="D10" s="32">
        <v>0</v>
      </c>
      <c r="E10" s="33">
        <f t="shared" si="0"/>
        <v>20000</v>
      </c>
      <c r="F10" s="34">
        <v>3</v>
      </c>
      <c r="G10" s="32">
        <v>0.8</v>
      </c>
      <c r="H10" s="32">
        <v>2.2</v>
      </c>
      <c r="I10" s="23">
        <f t="shared" si="1"/>
        <v>2.76</v>
      </c>
      <c r="J10" s="34">
        <v>1.5</v>
      </c>
      <c r="K10" s="32">
        <v>187</v>
      </c>
      <c r="L10" s="35">
        <v>0</v>
      </c>
      <c r="M10" s="27">
        <f t="shared" si="2"/>
        <v>1.32757403906742</v>
      </c>
      <c r="N10" s="34">
        <v>1.23</v>
      </c>
      <c r="O10" s="36">
        <v>0.5</v>
      </c>
      <c r="P10" s="37">
        <f t="shared" si="3"/>
        <v>202808.175652174</v>
      </c>
    </row>
    <row r="11" customHeight="1" spans="1:16">
      <c r="A11" s="31">
        <v>4000</v>
      </c>
      <c r="B11" s="32">
        <v>5</v>
      </c>
      <c r="C11" s="32">
        <v>1</v>
      </c>
      <c r="D11" s="32">
        <v>0</v>
      </c>
      <c r="E11" s="33">
        <f t="shared" si="0"/>
        <v>20000</v>
      </c>
      <c r="F11" s="34">
        <v>3</v>
      </c>
      <c r="G11" s="32">
        <v>0.8</v>
      </c>
      <c r="H11" s="32">
        <v>2.2</v>
      </c>
      <c r="I11" s="23">
        <f t="shared" si="1"/>
        <v>2.76</v>
      </c>
      <c r="J11" s="34">
        <v>1</v>
      </c>
      <c r="K11" s="32">
        <v>0</v>
      </c>
      <c r="L11" s="35">
        <v>0</v>
      </c>
      <c r="M11" s="27">
        <f t="shared" si="2"/>
        <v>1</v>
      </c>
      <c r="N11" s="34">
        <v>1.23</v>
      </c>
      <c r="O11" s="36">
        <v>0.5</v>
      </c>
      <c r="P11" s="37">
        <f t="shared" si="3"/>
        <v>101844</v>
      </c>
    </row>
    <row r="12" customHeight="1" spans="1:16">
      <c r="A12" s="31">
        <v>4000</v>
      </c>
      <c r="B12" s="32">
        <v>5</v>
      </c>
      <c r="C12" s="32">
        <v>1</v>
      </c>
      <c r="D12" s="32">
        <v>0</v>
      </c>
      <c r="E12" s="33">
        <f t="shared" si="0"/>
        <v>20000</v>
      </c>
      <c r="F12" s="34">
        <v>3</v>
      </c>
      <c r="G12" s="32">
        <v>0.8</v>
      </c>
      <c r="H12" s="32">
        <v>2.2</v>
      </c>
      <c r="I12" s="23">
        <f t="shared" si="1"/>
        <v>2.76</v>
      </c>
      <c r="J12" s="34">
        <v>1.5</v>
      </c>
      <c r="K12" s="32">
        <v>187</v>
      </c>
      <c r="L12" s="35">
        <v>0</v>
      </c>
      <c r="M12" s="27">
        <f t="shared" si="2"/>
        <v>1.32757403906742</v>
      </c>
      <c r="N12" s="34">
        <v>1.23</v>
      </c>
      <c r="O12" s="36">
        <v>0.5</v>
      </c>
      <c r="P12" s="37">
        <f t="shared" si="3"/>
        <v>202808.175652174</v>
      </c>
    </row>
    <row r="13" customHeight="1" spans="1:16">
      <c r="A13" s="31">
        <v>4000</v>
      </c>
      <c r="B13" s="32">
        <v>5</v>
      </c>
      <c r="C13" s="32">
        <v>1</v>
      </c>
      <c r="D13" s="32">
        <v>0</v>
      </c>
      <c r="E13" s="33">
        <f t="shared" si="0"/>
        <v>20000</v>
      </c>
      <c r="F13" s="34">
        <v>3</v>
      </c>
      <c r="G13" s="32">
        <v>0.8</v>
      </c>
      <c r="H13" s="32">
        <v>2.2</v>
      </c>
      <c r="I13" s="23">
        <f t="shared" si="1"/>
        <v>2.76</v>
      </c>
      <c r="J13" s="34">
        <v>1</v>
      </c>
      <c r="K13" s="32">
        <v>0</v>
      </c>
      <c r="L13" s="35">
        <v>0</v>
      </c>
      <c r="M13" s="27">
        <f t="shared" si="2"/>
        <v>1</v>
      </c>
      <c r="N13" s="34">
        <v>1.23</v>
      </c>
      <c r="O13" s="36">
        <v>0.5</v>
      </c>
      <c r="P13" s="37">
        <f t="shared" si="3"/>
        <v>101844</v>
      </c>
    </row>
    <row r="14" customHeight="1" spans="1:16">
      <c r="A14" s="31">
        <v>4000</v>
      </c>
      <c r="B14" s="32">
        <v>5</v>
      </c>
      <c r="C14" s="32">
        <v>1</v>
      </c>
      <c r="D14" s="32">
        <v>0</v>
      </c>
      <c r="E14" s="33">
        <f t="shared" si="0"/>
        <v>20000</v>
      </c>
      <c r="F14" s="34">
        <v>3</v>
      </c>
      <c r="G14" s="32">
        <v>0.8</v>
      </c>
      <c r="H14" s="32">
        <v>2.2</v>
      </c>
      <c r="I14" s="23">
        <f t="shared" si="1"/>
        <v>2.76</v>
      </c>
      <c r="J14" s="34">
        <v>1.5</v>
      </c>
      <c r="K14" s="32">
        <v>187</v>
      </c>
      <c r="L14" s="35">
        <v>0</v>
      </c>
      <c r="M14" s="27">
        <f t="shared" si="2"/>
        <v>1.32757403906742</v>
      </c>
      <c r="N14" s="34">
        <v>1.23</v>
      </c>
      <c r="O14" s="36">
        <v>0.5</v>
      </c>
      <c r="P14" s="37">
        <f t="shared" si="3"/>
        <v>202808.175652174</v>
      </c>
    </row>
    <row r="15" customHeight="1" spans="1:16">
      <c r="A15" s="31">
        <v>4000</v>
      </c>
      <c r="B15" s="32">
        <v>5</v>
      </c>
      <c r="C15" s="32">
        <v>1</v>
      </c>
      <c r="D15" s="32">
        <v>0</v>
      </c>
      <c r="E15" s="33">
        <f t="shared" si="0"/>
        <v>20000</v>
      </c>
      <c r="F15" s="34">
        <v>3</v>
      </c>
      <c r="G15" s="32">
        <v>0.8</v>
      </c>
      <c r="H15" s="32">
        <v>2.2</v>
      </c>
      <c r="I15" s="23">
        <f t="shared" si="1"/>
        <v>2.76</v>
      </c>
      <c r="J15" s="34">
        <v>1</v>
      </c>
      <c r="K15" s="32">
        <v>0</v>
      </c>
      <c r="L15" s="35">
        <v>0</v>
      </c>
      <c r="M15" s="27">
        <f t="shared" si="2"/>
        <v>1</v>
      </c>
      <c r="N15" s="34">
        <v>1.23</v>
      </c>
      <c r="O15" s="36">
        <v>0.5</v>
      </c>
      <c r="P15" s="37">
        <f t="shared" si="3"/>
        <v>101844</v>
      </c>
    </row>
    <row r="16" customHeight="1" spans="1:16">
      <c r="A16" s="31">
        <v>4000</v>
      </c>
      <c r="B16" s="32">
        <v>5</v>
      </c>
      <c r="C16" s="32">
        <v>1</v>
      </c>
      <c r="D16" s="32">
        <v>0</v>
      </c>
      <c r="E16" s="33">
        <f>A16*B16*C16+D16</f>
        <v>20000</v>
      </c>
      <c r="F16" s="34">
        <v>3</v>
      </c>
      <c r="G16" s="32">
        <v>0.8</v>
      </c>
      <c r="H16" s="32">
        <v>2.2</v>
      </c>
      <c r="I16" s="23">
        <f>G16*H16+1</f>
        <v>2.76</v>
      </c>
      <c r="J16" s="34">
        <v>1.5</v>
      </c>
      <c r="K16" s="32">
        <v>187</v>
      </c>
      <c r="L16" s="35">
        <v>0</v>
      </c>
      <c r="M16" s="27">
        <f>1+2.78*K16/(K16+1400)+L16</f>
        <v>1.32757403906742</v>
      </c>
      <c r="N16" s="34">
        <v>1.23</v>
      </c>
      <c r="O16" s="36">
        <v>0.5</v>
      </c>
      <c r="P16" s="37">
        <f>E16*F16*I16*J16*(M16)*N16*O16</f>
        <v>202808.175652174</v>
      </c>
    </row>
    <row r="17" customHeight="1" spans="1:16">
      <c r="A17" s="31">
        <v>4000</v>
      </c>
      <c r="B17" s="32">
        <v>5</v>
      </c>
      <c r="C17" s="32">
        <v>1</v>
      </c>
      <c r="D17" s="32">
        <v>0</v>
      </c>
      <c r="E17" s="33">
        <f>A17*B17*C17+D17</f>
        <v>20000</v>
      </c>
      <c r="F17" s="34">
        <v>3</v>
      </c>
      <c r="G17" s="32">
        <v>0.8</v>
      </c>
      <c r="H17" s="32">
        <v>2.2</v>
      </c>
      <c r="I17" s="23">
        <f>G17*H17+1</f>
        <v>2.76</v>
      </c>
      <c r="J17" s="34">
        <v>1</v>
      </c>
      <c r="K17" s="32">
        <v>0</v>
      </c>
      <c r="L17" s="35">
        <v>0</v>
      </c>
      <c r="M17" s="27">
        <f>1+2.78*K17/(K17+1400)+L17</f>
        <v>1</v>
      </c>
      <c r="N17" s="34">
        <v>1.23</v>
      </c>
      <c r="O17" s="36">
        <v>0.5</v>
      </c>
      <c r="P17" s="37">
        <f>E17*F17*I17*J17*(M17)*N17*O17</f>
        <v>101844</v>
      </c>
    </row>
    <row r="18" customHeight="1" spans="1:16">
      <c r="A18" s="38" t="s">
        <v>20</v>
      </c>
      <c r="B18" s="39"/>
      <c r="C18" s="39"/>
      <c r="D18" s="39"/>
      <c r="E18" s="39"/>
      <c r="F18" s="39"/>
      <c r="G18" s="39"/>
      <c r="H18" s="40">
        <f>SUM(P4:P17)</f>
        <v>2132565.22956522</v>
      </c>
      <c r="I18" s="40"/>
      <c r="J18" s="40"/>
      <c r="K18" s="40"/>
      <c r="L18" s="40"/>
      <c r="M18" s="40"/>
      <c r="N18" s="40"/>
      <c r="O18" s="40"/>
      <c r="P18" s="40"/>
    </row>
    <row r="19" customHeight="1" spans="1:16">
      <c r="A19" s="41"/>
      <c r="B19" s="41"/>
      <c r="C19" s="41"/>
      <c r="D19" s="41"/>
      <c r="E19" s="41"/>
      <c r="F19" s="41"/>
      <c r="G19" s="41"/>
      <c r="H19" s="42"/>
      <c r="I19" s="42"/>
      <c r="J19" s="42"/>
      <c r="K19" s="42"/>
      <c r="L19" s="42"/>
      <c r="M19" s="42"/>
      <c r="N19" s="42"/>
      <c r="O19" s="42"/>
      <c r="P19" s="42"/>
    </row>
    <row r="20" customHeight="1" spans="1:16">
      <c r="A20" s="41"/>
      <c r="B20" s="41"/>
      <c r="C20" s="41"/>
      <c r="D20" s="41"/>
      <c r="E20" s="41"/>
      <c r="F20" s="41"/>
      <c r="G20" s="41"/>
      <c r="H20" s="42"/>
      <c r="I20" s="42"/>
      <c r="J20" s="42"/>
      <c r="K20" s="42"/>
      <c r="L20" s="42"/>
      <c r="M20" s="42"/>
      <c r="N20" s="42"/>
      <c r="O20" s="42"/>
      <c r="P20" s="42"/>
    </row>
  </sheetData>
  <sheetProtection sheet="1" objects="1"/>
  <mergeCells count="8">
    <mergeCell ref="A1:P1"/>
    <mergeCell ref="A2:E2"/>
    <mergeCell ref="F2:I2"/>
    <mergeCell ref="J2:M2"/>
    <mergeCell ref="N2:O2"/>
    <mergeCell ref="P2:P3"/>
    <mergeCell ref="A18:G20"/>
    <mergeCell ref="H18:P20"/>
  </mergeCells>
  <pageMargins left="0.7" right="0.7" top="0.75" bottom="0.75" header="0.3" footer="0.3"/>
  <pageSetup paperSize="9" orientation="portrait"/>
  <headerFooter/>
  <ignoredErrors>
    <ignoredError sqref="A1:P2 E5:E17 I3:P17 B18:P18 A19:P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2025-12-06T21:05:02Z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234D0F58C0DB430497F884B1F9808663_12</vt:lpwstr>
  </property>
  <property fmtid="{D5CDD505-2E9C-101B-9397-08002B2CF9AE}" pid="4" name="CalculationRule">
    <vt:i4>0</vt:i4>
  </property>
</Properties>
</file>