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2"/>
  </bookViews>
  <sheets>
    <sheet name="月绽放直伤" sheetId="2" r:id="rId1"/>
    <sheet name="技能直伤" sheetId="3" r:id="rId2"/>
    <sheet name="综合计算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<sst xmlns="http://schemas.openxmlformats.org/spreadsheetml/2006/main" count="84" uniqueCount="36">
  <si>
    <t>月绽放直伤计算模板</t>
  </si>
  <si>
    <t>基础乘区</t>
  </si>
  <si>
    <t>反应乘区</t>
  </si>
  <si>
    <t>额外数值</t>
  </si>
  <si>
    <t>期望暴击乘区</t>
  </si>
  <si>
    <t>减伤区</t>
  </si>
  <si>
    <t>擢升</t>
  </si>
  <si>
    <t>伤害</t>
  </si>
  <si>
    <t>面板属性</t>
  </si>
  <si>
    <t>技能倍率</t>
  </si>
  <si>
    <t>独立乘区1</t>
  </si>
  <si>
    <t>独立乘区2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</si>
  <si>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</si>
  <si>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</si>
  <si>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</si>
  <si>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</si>
  <si>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</si>
  <si>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</si>
  <si>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</si>
  <si>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</si>
  <si>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[强度研究院 制  交流群&amp;反映问题：779554708 （Q）]</t>
  </si>
  <si>
    <t>技能普通直伤</t>
  </si>
  <si>
    <t>额外乘区</t>
  </si>
  <si>
    <t>减伤乘区</t>
  </si>
  <si>
    <t>攻击力</t>
  </si>
  <si>
    <t>攻击力倍率</t>
  </si>
  <si>
    <t>精通倍率</t>
  </si>
  <si>
    <t>增伤区</t>
  </si>
  <si>
    <t>期望暴击</t>
  </si>
  <si>
    <t>防御区</t>
  </si>
  <si>
    <t>请输入文本</t>
  </si>
  <si>
    <t>月绽放直伤</t>
  </si>
  <si>
    <t>技能直伤</t>
  </si>
  <si>
    <t>轴长（s）</t>
  </si>
  <si>
    <t>DMG</t>
  </si>
  <si>
    <t>DPS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</si>
</sst>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2"/>
      <color theme="1"/>
      <name val="SDK_SC_Web"/>
      <charset val="134"/>
    </font>
    <font>
      <sz val="24"/>
      <color theme="1"/>
      <name val="SDK_SC_Web"/>
      <charset val="134"/>
    </font>
    <font>
      <sz val="2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CD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10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11" borderId="10">
      <alignment vertical="center"/>
    </xf>
    <xf numFmtId="0" fontId="19" fillId="12" borderId="11">
      <alignment vertical="center"/>
    </xf>
    <xf numFmtId="0" fontId="20" fillId="12" borderId="10">
      <alignment vertical="center"/>
    </xf>
    <xf numFmtId="0" fontId="21" fillId="13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7" fillId="36" borderId="0">
      <alignment vertical="center"/>
    </xf>
    <xf numFmtId="0" fontId="27" fillId="37" borderId="0">
      <alignment vertical="center"/>
    </xf>
    <xf numFmtId="0" fontId="28" fillId="38" borderId="0">
      <alignment vertical="center"/>
    </xf>
    <xf numFmtId="0" fontId="28" fillId="39" borderId="0">
      <alignment vertical="center"/>
    </xf>
    <xf numFmtId="0" fontId="27" fillId="4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5" fillId="0" borderId="0" xfId="0" applyNumberFormat="1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7" borderId="5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7" borderId="6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177" fontId="1" fillId="4" borderId="1" xfId="0" applyNumberFormat="1" applyFont="1" applyFill="1" applyBorder="1" applyAlignment="1" applyProtection="1">
      <alignment horizontal="center" vertical="center"/>
    </xf>
    <xf numFmtId="177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76" fontId="1" fillId="7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177" fontId="1" fillId="5" borderId="1" xfId="0" applyNumberFormat="1" applyFont="1" applyFill="1" applyBorder="1" applyAlignment="1" applyProtection="1">
      <alignment horizontal="center" vertical="center"/>
    </xf>
    <xf numFmtId="176" fontId="1" fillId="9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40" zoomScaleNormal="40" workbookViewId="0">
      <selection activeCell="A1" sqref="A1:P23"/>
    </sheetView>
  </sheetViews>
  <sheetFormatPr defaultColWidth="25.7777777777778" defaultRowHeight="50" customHeight="1"/>
  <cols>
    <col min="1" max="16384" width="25.7777777777778" style="1"/>
  </cols>
  <sheetData>
    <row r="1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customHeight="1" spans="1:16">
      <c r="A2" s="11" t="s">
        <v>1</v>
      </c>
      <c r="B2" s="12"/>
      <c r="C2" s="12"/>
      <c r="D2" s="12"/>
      <c r="E2" s="13"/>
      <c r="F2" s="14" t="s">
        <v>2</v>
      </c>
      <c r="G2" s="14"/>
      <c r="H2" s="14"/>
      <c r="I2" s="14"/>
      <c r="J2" s="15" t="s">
        <v>3</v>
      </c>
      <c r="K2" s="16" t="s">
        <v>4</v>
      </c>
      <c r="L2" s="16"/>
      <c r="M2" s="16"/>
      <c r="N2" s="17" t="s">
        <v>5</v>
      </c>
      <c r="O2" s="15" t="s">
        <v>6</v>
      </c>
      <c r="P2" s="18" t="s">
        <v>7</v>
      </c>
    </row>
    <row r="3" customHeight="1" spans="1:16">
      <c r="A3" s="19" t="s">
        <v>8</v>
      </c>
      <c r="B3" s="19" t="s">
        <v>9</v>
      </c>
      <c r="C3" s="20" t="s">
        <v>10</v>
      </c>
      <c r="D3" s="21" t="s">
        <v>11</v>
      </c>
      <c r="E3" s="22" t="s">
        <v>1</v>
      </c>
      <c r="F3" s="19" t="s">
        <v>12</v>
      </c>
      <c r="G3" s="19" t="s">
        <v>13</v>
      </c>
      <c r="H3" s="19" t="s">
        <v>14</v>
      </c>
      <c r="I3" s="14" t="s">
        <v>15</v>
      </c>
      <c r="J3" s="23"/>
      <c r="K3" s="19" t="s">
        <v>16</v>
      </c>
      <c r="L3" s="19" t="s">
        <v>17</v>
      </c>
      <c r="M3" s="16" t="s">
        <v>18</v>
      </c>
      <c r="N3" s="17" t="s">
        <v>19</v>
      </c>
      <c r="O3" s="23"/>
      <c r="P3" s="24"/>
    </row>
    <row r="4" customHeight="1" spans="1:16">
      <c r="A4" s="25">
        <v>1500</v>
      </c>
      <c r="B4" s="25">
        <v>1.728</v>
      </c>
      <c r="C4" s="26">
        <v>1.28</v>
      </c>
      <c r="D4" s="27">
        <v>1.08</v>
      </c>
      <c r="E4" s="22">
        <f t="shared" ref="E4:E21" si="0">A4*B4*C4*D4</f>
        <v>3583.1808</v>
      </c>
      <c r="F4" s="25">
        <v>1</v>
      </c>
      <c r="G4" s="25">
        <v>1500</v>
      </c>
      <c r="H4" s="25">
        <v>0.96</v>
      </c>
      <c r="I4" s="28">
        <f t="shared" ref="I4:I21" si="1">1+6*G4/(G4+2000)+H4</f>
        <v>4.53142857142857</v>
      </c>
      <c r="J4" s="29">
        <v>6000</v>
      </c>
      <c r="K4" s="25">
        <v>0.99</v>
      </c>
      <c r="L4" s="25">
        <v>3.2</v>
      </c>
      <c r="M4" s="16">
        <f t="shared" ref="M4:M21" si="2">1+K4*L4</f>
        <v>4.168</v>
      </c>
      <c r="N4" s="30">
        <v>1.225</v>
      </c>
      <c r="O4" s="29">
        <v>1</v>
      </c>
      <c r="P4" s="31">
        <f t="shared" ref="P4:P21" si="3">((E4*F4*I4)+J4)*M4*N4*O4</f>
        <v>113537.306235494</v>
      </c>
    </row>
    <row r="5" customHeight="1" spans="1:16">
      <c r="A5" s="25">
        <v>1500</v>
      </c>
      <c r="B5" s="25">
        <v>1.728</v>
      </c>
      <c r="C5" s="26">
        <v>1.28</v>
      </c>
      <c r="D5" s="27">
        <v>1.08</v>
      </c>
      <c r="E5" s="22">
        <f t="shared" si="0"/>
        <v>3583.1808</v>
      </c>
      <c r="F5" s="25">
        <v>1</v>
      </c>
      <c r="G5" s="25">
        <v>1500</v>
      </c>
      <c r="H5" s="25">
        <v>0.96</v>
      </c>
      <c r="I5" s="28">
        <f t="shared" si="1"/>
        <v>4.53142857142857</v>
      </c>
      <c r="J5" s="29">
        <v>6000</v>
      </c>
      <c r="K5" s="25">
        <v>0.99</v>
      </c>
      <c r="L5" s="25">
        <v>3.2</v>
      </c>
      <c r="M5" s="16">
        <f t="shared" si="2"/>
        <v>4.168</v>
      </c>
      <c r="N5" s="30">
        <v>1.225</v>
      </c>
      <c r="O5" s="29">
        <v>1</v>
      </c>
      <c r="P5" s="31">
        <f t="shared" si="3"/>
        <v>113537.306235494</v>
      </c>
    </row>
    <row r="6" customHeight="1" spans="1:16">
      <c r="A6" s="25">
        <v>1500</v>
      </c>
      <c r="B6" s="25">
        <v>2.304</v>
      </c>
      <c r="C6" s="26">
        <v>1.28</v>
      </c>
      <c r="D6" s="27">
        <v>1.08</v>
      </c>
      <c r="E6" s="22">
        <f t="shared" si="0"/>
        <v>4777.5744</v>
      </c>
      <c r="F6" s="25">
        <v>1</v>
      </c>
      <c r="G6" s="25">
        <v>1500</v>
      </c>
      <c r="H6" s="25">
        <v>0.96</v>
      </c>
      <c r="I6" s="28">
        <f t="shared" si="1"/>
        <v>4.53142857142857</v>
      </c>
      <c r="J6" s="29">
        <v>6000</v>
      </c>
      <c r="K6" s="25">
        <v>0.99</v>
      </c>
      <c r="L6" s="25">
        <v>3.2</v>
      </c>
      <c r="M6" s="16">
        <f t="shared" si="2"/>
        <v>4.168</v>
      </c>
      <c r="N6" s="30">
        <v>1.225</v>
      </c>
      <c r="O6" s="29">
        <v>1</v>
      </c>
      <c r="P6" s="31">
        <f t="shared" si="3"/>
        <v>141171.474980659</v>
      </c>
    </row>
    <row r="7" customHeight="1" spans="1:16">
      <c r="A7" s="25">
        <v>1500</v>
      </c>
      <c r="B7" s="25">
        <v>1.728</v>
      </c>
      <c r="C7" s="26">
        <v>1.28</v>
      </c>
      <c r="D7" s="27">
        <v>1.24</v>
      </c>
      <c r="E7" s="22">
        <f t="shared" si="0"/>
        <v>4114.0224</v>
      </c>
      <c r="F7" s="25">
        <v>1</v>
      </c>
      <c r="G7" s="25">
        <v>1500</v>
      </c>
      <c r="H7" s="25">
        <v>0.96</v>
      </c>
      <c r="I7" s="28">
        <f t="shared" si="1"/>
        <v>4.53142857142857</v>
      </c>
      <c r="J7" s="29">
        <v>6000</v>
      </c>
      <c r="K7" s="25">
        <v>0.99</v>
      </c>
      <c r="L7" s="25">
        <v>3.2</v>
      </c>
      <c r="M7" s="16">
        <f t="shared" si="2"/>
        <v>4.168</v>
      </c>
      <c r="N7" s="30">
        <v>1.225</v>
      </c>
      <c r="O7" s="29">
        <v>1</v>
      </c>
      <c r="P7" s="31">
        <f t="shared" si="3"/>
        <v>125819.159011123</v>
      </c>
    </row>
    <row r="8" customHeight="1" spans="1:16">
      <c r="A8" s="25">
        <v>1500</v>
      </c>
      <c r="B8" s="25">
        <v>1.728</v>
      </c>
      <c r="C8" s="26">
        <v>1.28</v>
      </c>
      <c r="D8" s="27">
        <v>1.24</v>
      </c>
      <c r="E8" s="22">
        <f t="shared" si="0"/>
        <v>4114.0224</v>
      </c>
      <c r="F8" s="25">
        <v>1</v>
      </c>
      <c r="G8" s="25">
        <v>1500</v>
      </c>
      <c r="H8" s="25">
        <v>0.96</v>
      </c>
      <c r="I8" s="28">
        <f t="shared" si="1"/>
        <v>4.53142857142857</v>
      </c>
      <c r="J8" s="29">
        <v>6000</v>
      </c>
      <c r="K8" s="25">
        <v>0.99</v>
      </c>
      <c r="L8" s="25">
        <v>3.2</v>
      </c>
      <c r="M8" s="16">
        <f t="shared" si="2"/>
        <v>4.168</v>
      </c>
      <c r="N8" s="30">
        <v>1.225</v>
      </c>
      <c r="O8" s="29">
        <v>1</v>
      </c>
      <c r="P8" s="31">
        <f t="shared" si="3"/>
        <v>125819.159011123</v>
      </c>
    </row>
    <row r="9" customHeight="1" spans="1:16">
      <c r="A9" s="25">
        <v>1500</v>
      </c>
      <c r="B9" s="25">
        <v>2.304</v>
      </c>
      <c r="C9" s="26">
        <v>1.28</v>
      </c>
      <c r="D9" s="27">
        <v>1.24</v>
      </c>
      <c r="E9" s="22">
        <f t="shared" si="0"/>
        <v>5485.3632</v>
      </c>
      <c r="F9" s="25">
        <v>1</v>
      </c>
      <c r="G9" s="25">
        <v>1500</v>
      </c>
      <c r="H9" s="25">
        <v>0.96</v>
      </c>
      <c r="I9" s="28">
        <f t="shared" si="1"/>
        <v>4.53142857142857</v>
      </c>
      <c r="J9" s="29">
        <v>6000</v>
      </c>
      <c r="K9" s="25">
        <v>0.99</v>
      </c>
      <c r="L9" s="25">
        <v>3.2</v>
      </c>
      <c r="M9" s="16">
        <f t="shared" si="2"/>
        <v>4.168</v>
      </c>
      <c r="N9" s="30">
        <v>1.225</v>
      </c>
      <c r="O9" s="29">
        <v>1</v>
      </c>
      <c r="P9" s="31">
        <f t="shared" si="3"/>
        <v>157547.278681498</v>
      </c>
    </row>
    <row r="10" customHeight="1" spans="1:16">
      <c r="A10" s="25">
        <v>1500</v>
      </c>
      <c r="B10" s="25">
        <v>1.728</v>
      </c>
      <c r="C10" s="26">
        <v>1.28</v>
      </c>
      <c r="D10" s="27">
        <v>1.24</v>
      </c>
      <c r="E10" s="22">
        <f t="shared" si="0"/>
        <v>4114.0224</v>
      </c>
      <c r="F10" s="25">
        <v>1</v>
      </c>
      <c r="G10" s="25">
        <v>1500</v>
      </c>
      <c r="H10" s="25">
        <v>0.96</v>
      </c>
      <c r="I10" s="28">
        <f t="shared" si="1"/>
        <v>4.53142857142857</v>
      </c>
      <c r="J10" s="29">
        <v>6000</v>
      </c>
      <c r="K10" s="25">
        <v>0.99</v>
      </c>
      <c r="L10" s="25">
        <v>3.2</v>
      </c>
      <c r="M10" s="16">
        <f t="shared" si="2"/>
        <v>4.168</v>
      </c>
      <c r="N10" s="30">
        <v>1.225</v>
      </c>
      <c r="O10" s="29">
        <v>1</v>
      </c>
      <c r="P10" s="31">
        <f t="shared" si="3"/>
        <v>125819.159011123</v>
      </c>
    </row>
    <row r="11" customHeight="1" spans="1:16">
      <c r="A11" s="25">
        <v>1500</v>
      </c>
      <c r="B11" s="25">
        <v>1.728</v>
      </c>
      <c r="C11" s="26">
        <v>1.28</v>
      </c>
      <c r="D11" s="27">
        <v>1.24</v>
      </c>
      <c r="E11" s="22">
        <f t="shared" si="0"/>
        <v>4114.0224</v>
      </c>
      <c r="F11" s="25">
        <v>1</v>
      </c>
      <c r="G11" s="25">
        <v>1500</v>
      </c>
      <c r="H11" s="25">
        <v>0.96</v>
      </c>
      <c r="I11" s="28">
        <f t="shared" si="1"/>
        <v>4.53142857142857</v>
      </c>
      <c r="J11" s="29">
        <v>6000</v>
      </c>
      <c r="K11" s="25">
        <v>0.99</v>
      </c>
      <c r="L11" s="25">
        <v>3.2</v>
      </c>
      <c r="M11" s="16">
        <f t="shared" si="2"/>
        <v>4.168</v>
      </c>
      <c r="N11" s="30">
        <v>1.225</v>
      </c>
      <c r="O11" s="29">
        <v>1</v>
      </c>
      <c r="P11" s="31">
        <f t="shared" si="3"/>
        <v>125819.159011123</v>
      </c>
    </row>
    <row r="12" customHeight="1" spans="1:16">
      <c r="A12" s="25">
        <v>1500</v>
      </c>
      <c r="B12" s="25">
        <v>2.304</v>
      </c>
      <c r="C12" s="26">
        <v>1.28</v>
      </c>
      <c r="D12" s="27">
        <v>1.24</v>
      </c>
      <c r="E12" s="22">
        <f t="shared" si="0"/>
        <v>5485.3632</v>
      </c>
      <c r="F12" s="25">
        <v>1</v>
      </c>
      <c r="G12" s="25">
        <v>1500</v>
      </c>
      <c r="H12" s="25">
        <v>0.96</v>
      </c>
      <c r="I12" s="28">
        <f t="shared" si="1"/>
        <v>4.53142857142857</v>
      </c>
      <c r="J12" s="29">
        <v>6000</v>
      </c>
      <c r="K12" s="25">
        <v>0.99</v>
      </c>
      <c r="L12" s="25">
        <v>3.2</v>
      </c>
      <c r="M12" s="16">
        <f t="shared" si="2"/>
        <v>4.168</v>
      </c>
      <c r="N12" s="30">
        <v>1.225</v>
      </c>
      <c r="O12" s="29">
        <v>1</v>
      </c>
      <c r="P12" s="31">
        <f t="shared" si="3"/>
        <v>157547.278681498</v>
      </c>
    </row>
    <row r="13" customHeight="1" spans="1:16">
      <c r="A13" s="25">
        <v>1500</v>
      </c>
      <c r="B13" s="25">
        <v>1.728</v>
      </c>
      <c r="C13" s="26">
        <v>1.28</v>
      </c>
      <c r="D13" s="27">
        <v>1.24</v>
      </c>
      <c r="E13" s="22">
        <f t="shared" si="0"/>
        <v>4114.0224</v>
      </c>
      <c r="F13" s="25">
        <v>1</v>
      </c>
      <c r="G13" s="25">
        <v>1500</v>
      </c>
      <c r="H13" s="25">
        <v>0.96</v>
      </c>
      <c r="I13" s="28">
        <f t="shared" si="1"/>
        <v>4.53142857142857</v>
      </c>
      <c r="J13" s="29">
        <v>6000</v>
      </c>
      <c r="K13" s="25">
        <v>0.99</v>
      </c>
      <c r="L13" s="25">
        <v>3.2</v>
      </c>
      <c r="M13" s="16">
        <f t="shared" si="2"/>
        <v>4.168</v>
      </c>
      <c r="N13" s="30">
        <v>1.225</v>
      </c>
      <c r="O13" s="29">
        <v>1</v>
      </c>
      <c r="P13" s="31">
        <f t="shared" si="3"/>
        <v>125819.159011123</v>
      </c>
    </row>
    <row r="14" customHeight="1" spans="1:16">
      <c r="A14" s="25">
        <v>1500</v>
      </c>
      <c r="B14" s="25">
        <v>1.728</v>
      </c>
      <c r="C14" s="26">
        <v>1.28</v>
      </c>
      <c r="D14" s="27">
        <v>1.24</v>
      </c>
      <c r="E14" s="22">
        <f t="shared" si="0"/>
        <v>4114.0224</v>
      </c>
      <c r="F14" s="25">
        <v>1</v>
      </c>
      <c r="G14" s="25">
        <v>1500</v>
      </c>
      <c r="H14" s="25">
        <v>0.96</v>
      </c>
      <c r="I14" s="28">
        <f t="shared" si="1"/>
        <v>4.53142857142857</v>
      </c>
      <c r="J14" s="29">
        <v>6000</v>
      </c>
      <c r="K14" s="25">
        <v>0.99</v>
      </c>
      <c r="L14" s="25">
        <v>3.2</v>
      </c>
      <c r="M14" s="16">
        <f t="shared" si="2"/>
        <v>4.168</v>
      </c>
      <c r="N14" s="30">
        <v>1.225</v>
      </c>
      <c r="O14" s="29">
        <v>1</v>
      </c>
      <c r="P14" s="31">
        <f t="shared" si="3"/>
        <v>125819.159011123</v>
      </c>
    </row>
    <row r="15" customHeight="1" spans="1:16">
      <c r="A15" s="25">
        <v>1500</v>
      </c>
      <c r="B15" s="25">
        <v>2.304</v>
      </c>
      <c r="C15" s="26">
        <v>1.28</v>
      </c>
      <c r="D15" s="27">
        <v>1.24</v>
      </c>
      <c r="E15" s="22">
        <f t="shared" si="0"/>
        <v>5485.3632</v>
      </c>
      <c r="F15" s="25">
        <v>1</v>
      </c>
      <c r="G15" s="25">
        <v>1500</v>
      </c>
      <c r="H15" s="25">
        <v>0.96</v>
      </c>
      <c r="I15" s="28">
        <f t="shared" si="1"/>
        <v>4.53142857142857</v>
      </c>
      <c r="J15" s="29">
        <v>6000</v>
      </c>
      <c r="K15" s="25">
        <v>0.99</v>
      </c>
      <c r="L15" s="25">
        <v>3.2</v>
      </c>
      <c r="M15" s="16">
        <f t="shared" si="2"/>
        <v>4.168</v>
      </c>
      <c r="N15" s="30">
        <v>1.225</v>
      </c>
      <c r="O15" s="29">
        <v>1</v>
      </c>
      <c r="P15" s="31">
        <f t="shared" si="3"/>
        <v>157547.278681498</v>
      </c>
    </row>
    <row r="16" customHeight="1" spans="1:16">
      <c r="A16" s="25">
        <v>1500</v>
      </c>
      <c r="B16" s="25">
        <v>1.728</v>
      </c>
      <c r="C16" s="26">
        <v>1.28</v>
      </c>
      <c r="D16" s="27">
        <v>1.24</v>
      </c>
      <c r="E16" s="22">
        <f t="shared" si="0"/>
        <v>4114.0224</v>
      </c>
      <c r="F16" s="25">
        <v>1</v>
      </c>
      <c r="G16" s="25">
        <v>1500</v>
      </c>
      <c r="H16" s="25">
        <v>0.96</v>
      </c>
      <c r="I16" s="28">
        <f t="shared" si="1"/>
        <v>4.53142857142857</v>
      </c>
      <c r="J16" s="29">
        <v>6000</v>
      </c>
      <c r="K16" s="25">
        <v>0.99</v>
      </c>
      <c r="L16" s="25">
        <v>3.2</v>
      </c>
      <c r="M16" s="16">
        <f t="shared" si="2"/>
        <v>4.168</v>
      </c>
      <c r="N16" s="30">
        <v>1.225</v>
      </c>
      <c r="O16" s="29">
        <v>1</v>
      </c>
      <c r="P16" s="31">
        <f t="shared" si="3"/>
        <v>125819.159011123</v>
      </c>
    </row>
    <row r="17" customHeight="1" spans="1:16">
      <c r="A17" s="25">
        <v>1500</v>
      </c>
      <c r="B17" s="25">
        <v>1.728</v>
      </c>
      <c r="C17" s="26">
        <v>1.28</v>
      </c>
      <c r="D17" s="27">
        <v>1.24</v>
      </c>
      <c r="E17" s="22">
        <f t="shared" si="0"/>
        <v>4114.0224</v>
      </c>
      <c r="F17" s="25">
        <v>1</v>
      </c>
      <c r="G17" s="25">
        <v>1500</v>
      </c>
      <c r="H17" s="25">
        <v>0.96</v>
      </c>
      <c r="I17" s="28">
        <f t="shared" si="1"/>
        <v>4.53142857142857</v>
      </c>
      <c r="J17" s="29">
        <v>6000</v>
      </c>
      <c r="K17" s="25">
        <v>0.99</v>
      </c>
      <c r="L17" s="25">
        <v>3.2</v>
      </c>
      <c r="M17" s="16">
        <f t="shared" si="2"/>
        <v>4.168</v>
      </c>
      <c r="N17" s="30">
        <v>1.225</v>
      </c>
      <c r="O17" s="29">
        <v>1</v>
      </c>
      <c r="P17" s="31">
        <f t="shared" si="3"/>
        <v>125819.159011123</v>
      </c>
    </row>
    <row r="18" customHeight="1" spans="1:16">
      <c r="A18" s="25">
        <v>1500</v>
      </c>
      <c r="B18" s="25">
        <v>2.304</v>
      </c>
      <c r="C18" s="26">
        <v>1.28</v>
      </c>
      <c r="D18" s="27">
        <v>1.24</v>
      </c>
      <c r="E18" s="22">
        <f t="shared" si="0"/>
        <v>5485.3632</v>
      </c>
      <c r="F18" s="25">
        <v>1</v>
      </c>
      <c r="G18" s="25">
        <v>1500</v>
      </c>
      <c r="H18" s="25">
        <v>0.96</v>
      </c>
      <c r="I18" s="28">
        <f t="shared" si="1"/>
        <v>4.53142857142857</v>
      </c>
      <c r="J18" s="29">
        <v>6000</v>
      </c>
      <c r="K18" s="25">
        <v>0.99</v>
      </c>
      <c r="L18" s="25">
        <v>3.2</v>
      </c>
      <c r="M18" s="16">
        <f t="shared" si="2"/>
        <v>4.168</v>
      </c>
      <c r="N18" s="30">
        <v>1.225</v>
      </c>
      <c r="O18" s="29">
        <v>1</v>
      </c>
      <c r="P18" s="31">
        <f t="shared" si="3"/>
        <v>157547.278681498</v>
      </c>
    </row>
    <row r="19" customHeight="1" spans="1:16">
      <c r="A19" s="25">
        <v>1500</v>
      </c>
      <c r="B19" s="25">
        <v>1.728</v>
      </c>
      <c r="C19" s="26">
        <v>1.28</v>
      </c>
      <c r="D19" s="27">
        <v>1.24</v>
      </c>
      <c r="E19" s="22">
        <f t="shared" si="0"/>
        <v>4114.0224</v>
      </c>
      <c r="F19" s="25">
        <v>1</v>
      </c>
      <c r="G19" s="25">
        <v>1500</v>
      </c>
      <c r="H19" s="25">
        <v>0.96</v>
      </c>
      <c r="I19" s="28">
        <f t="shared" si="1"/>
        <v>4.53142857142857</v>
      </c>
      <c r="J19" s="29">
        <v>6000</v>
      </c>
      <c r="K19" s="25">
        <v>0.99</v>
      </c>
      <c r="L19" s="25">
        <v>3.2</v>
      </c>
      <c r="M19" s="16">
        <f t="shared" si="2"/>
        <v>4.168</v>
      </c>
      <c r="N19" s="30">
        <v>1.225</v>
      </c>
      <c r="O19" s="29">
        <v>1</v>
      </c>
      <c r="P19" s="31">
        <f t="shared" si="3"/>
        <v>125819.159011123</v>
      </c>
    </row>
    <row r="20" customHeight="1" spans="1:16">
      <c r="A20" s="25">
        <v>1500</v>
      </c>
      <c r="B20" s="25">
        <v>1.728</v>
      </c>
      <c r="C20" s="26">
        <v>1.28</v>
      </c>
      <c r="D20" s="27">
        <v>1.24</v>
      </c>
      <c r="E20" s="22">
        <f t="shared" si="0"/>
        <v>4114.0224</v>
      </c>
      <c r="F20" s="25">
        <v>1</v>
      </c>
      <c r="G20" s="25">
        <v>1500</v>
      </c>
      <c r="H20" s="25">
        <v>0.96</v>
      </c>
      <c r="I20" s="28">
        <f t="shared" si="1"/>
        <v>4.53142857142857</v>
      </c>
      <c r="J20" s="29">
        <v>6000</v>
      </c>
      <c r="K20" s="25">
        <v>0.99</v>
      </c>
      <c r="L20" s="25">
        <v>3.2</v>
      </c>
      <c r="M20" s="16">
        <f t="shared" si="2"/>
        <v>4.168</v>
      </c>
      <c r="N20" s="30">
        <v>1.225</v>
      </c>
      <c r="O20" s="29">
        <v>1</v>
      </c>
      <c r="P20" s="31">
        <f t="shared" si="3"/>
        <v>125819.159011123</v>
      </c>
    </row>
    <row r="21" customHeight="1" spans="1:16">
      <c r="A21" s="25">
        <v>1500</v>
      </c>
      <c r="B21" s="25">
        <v>2.304</v>
      </c>
      <c r="C21" s="26">
        <v>1.28</v>
      </c>
      <c r="D21" s="27">
        <v>1.24</v>
      </c>
      <c r="E21" s="22">
        <f t="shared" si="0"/>
        <v>5485.3632</v>
      </c>
      <c r="F21" s="25">
        <v>1</v>
      </c>
      <c r="G21" s="25">
        <v>1500</v>
      </c>
      <c r="H21" s="25">
        <v>0.96</v>
      </c>
      <c r="I21" s="28">
        <f t="shared" si="1"/>
        <v>4.53142857142857</v>
      </c>
      <c r="J21" s="29">
        <v>6000</v>
      </c>
      <c r="K21" s="25">
        <v>0.99</v>
      </c>
      <c r="L21" s="25">
        <v>3.2</v>
      </c>
      <c r="M21" s="16">
        <f t="shared" si="2"/>
        <v>4.168</v>
      </c>
      <c r="N21" s="30">
        <v>1.225</v>
      </c>
      <c r="O21" s="29">
        <v>1</v>
      </c>
      <c r="P21" s="31">
        <f t="shared" si="3"/>
        <v>157547.278681498</v>
      </c>
    </row>
    <row r="22" customHeight="1" spans="1:16">
      <c r="A22" s="32" t="s">
        <v>20</v>
      </c>
      <c r="B22" s="33"/>
      <c r="C22" s="33"/>
      <c r="D22" s="33"/>
      <c r="E22" s="33"/>
      <c r="F22" s="33"/>
      <c r="G22" s="33"/>
      <c r="H22" s="33"/>
      <c r="I22" s="41">
        <f>SUM(P4:P21)</f>
        <v>2414174.07097037</v>
      </c>
      <c r="J22" s="41"/>
      <c r="K22" s="41"/>
      <c r="L22" s="41"/>
      <c r="M22" s="41"/>
      <c r="N22" s="41"/>
      <c r="O22" s="41"/>
      <c r="P22" s="41"/>
    </row>
    <row r="23" customHeight="1" spans="1:16">
      <c r="A23" s="33"/>
      <c r="B23" s="33"/>
      <c r="C23" s="33"/>
      <c r="D23" s="33"/>
      <c r="E23" s="33"/>
      <c r="F23" s="33"/>
      <c r="G23" s="33"/>
      <c r="H23" s="33"/>
      <c r="I23" s="41"/>
      <c r="J23" s="41"/>
      <c r="K23" s="41"/>
      <c r="L23" s="41"/>
      <c r="M23" s="41"/>
      <c r="N23" s="41"/>
      <c r="O23" s="41"/>
      <c r="P23" s="41"/>
    </row>
  </sheetData>
  <sheetProtection sheet="1" objects="1"/>
  <mergeCells count="9">
    <mergeCell ref="A1:P1"/>
    <mergeCell ref="A2:E2"/>
    <mergeCell ref="F2:I2"/>
    <mergeCell ref="K2:M2"/>
    <mergeCell ref="J2:J3"/>
    <mergeCell ref="O2:O3"/>
    <mergeCell ref="P2:P3"/>
    <mergeCell ref="A22:H23"/>
    <mergeCell ref="I22:P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55" zoomScaleNormal="55" workbookViewId="0">
      <selection activeCell="A1" sqref="A1:L20"/>
    </sheetView>
  </sheetViews>
  <sheetFormatPr defaultColWidth="25.7777777777778" defaultRowHeight="50" customHeight="1"/>
  <cols>
    <col min="1" max="16384" width="25.7777777777778" style="1"/>
  </cols>
  <sheetData>
    <row r="1" customHeight="1" spans="1:12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customHeight="1" spans="1:12">
      <c r="A2" s="22" t="s">
        <v>1</v>
      </c>
      <c r="B2" s="22"/>
      <c r="C2" s="22"/>
      <c r="D2" s="22"/>
      <c r="E2" s="22"/>
      <c r="F2" s="16" t="s">
        <v>22</v>
      </c>
      <c r="G2" s="16"/>
      <c r="H2" s="16"/>
      <c r="I2" s="16"/>
      <c r="J2" s="17" t="s">
        <v>23</v>
      </c>
      <c r="K2" s="17"/>
      <c r="L2" s="36" t="s">
        <v>7</v>
      </c>
    </row>
    <row r="3" customHeight="1" spans="1:12">
      <c r="A3" s="19" t="s">
        <v>24</v>
      </c>
      <c r="B3" s="19" t="s">
        <v>13</v>
      </c>
      <c r="C3" s="19" t="s">
        <v>25</v>
      </c>
      <c r="D3" s="19" t="s">
        <v>26</v>
      </c>
      <c r="E3" s="22" t="s">
        <v>1</v>
      </c>
      <c r="F3" s="19" t="s">
        <v>27</v>
      </c>
      <c r="G3" s="19" t="s">
        <v>16</v>
      </c>
      <c r="H3" s="19" t="s">
        <v>17</v>
      </c>
      <c r="I3" s="16" t="s">
        <v>28</v>
      </c>
      <c r="J3" s="19" t="s">
        <v>19</v>
      </c>
      <c r="K3" s="19" t="s">
        <v>29</v>
      </c>
      <c r="L3" s="36"/>
    </row>
    <row r="4" customHeight="1" spans="1:12">
      <c r="A4" s="25">
        <v>1200</v>
      </c>
      <c r="B4" s="25">
        <v>1500</v>
      </c>
      <c r="C4" s="25">
        <v>0.444</v>
      </c>
      <c r="D4" s="25">
        <v>0.887</v>
      </c>
      <c r="E4" s="37">
        <f t="shared" ref="E4:E17" si="0">A4*C4+B4*D4</f>
        <v>1863.3</v>
      </c>
      <c r="F4" s="25">
        <v>1</v>
      </c>
      <c r="G4" s="25">
        <v>0.89</v>
      </c>
      <c r="H4" s="25">
        <v>3</v>
      </c>
      <c r="I4" s="38">
        <f t="shared" ref="I4:I17" si="1">1+G4*H4</f>
        <v>3.67</v>
      </c>
      <c r="J4" s="25">
        <v>1.225</v>
      </c>
      <c r="K4" s="25">
        <v>0.5</v>
      </c>
      <c r="L4" s="39">
        <f t="shared" ref="L4:L17" si="2">E4*F4*I4*J4*K4</f>
        <v>4188.4654875</v>
      </c>
    </row>
    <row r="5" customHeight="1" spans="1:12">
      <c r="A5" s="25">
        <v>1200</v>
      </c>
      <c r="B5" s="25">
        <v>1500</v>
      </c>
      <c r="C5" s="25">
        <v>0.577</v>
      </c>
      <c r="D5" s="25">
        <v>1.153</v>
      </c>
      <c r="E5" s="37">
        <f t="shared" si="0"/>
        <v>2421.9</v>
      </c>
      <c r="F5" s="25">
        <v>1</v>
      </c>
      <c r="G5" s="25">
        <v>0.89</v>
      </c>
      <c r="H5" s="25">
        <v>3</v>
      </c>
      <c r="I5" s="38">
        <f t="shared" si="1"/>
        <v>3.67</v>
      </c>
      <c r="J5" s="25">
        <v>1.225</v>
      </c>
      <c r="K5" s="25">
        <v>0.5</v>
      </c>
      <c r="L5" s="39">
        <f t="shared" si="2"/>
        <v>5444.1284625</v>
      </c>
    </row>
    <row r="6" customHeight="1" spans="1:12">
      <c r="A6" s="25">
        <v>1200</v>
      </c>
      <c r="B6" s="25">
        <v>1500</v>
      </c>
      <c r="C6" s="25">
        <v>0.444</v>
      </c>
      <c r="D6" s="25">
        <v>0.887</v>
      </c>
      <c r="E6" s="37">
        <f t="shared" si="0"/>
        <v>1863.3</v>
      </c>
      <c r="F6" s="25">
        <v>1</v>
      </c>
      <c r="G6" s="25">
        <v>0.89</v>
      </c>
      <c r="H6" s="25">
        <v>3</v>
      </c>
      <c r="I6" s="38">
        <f t="shared" si="1"/>
        <v>3.67</v>
      </c>
      <c r="J6" s="25">
        <v>1.225</v>
      </c>
      <c r="K6" s="25">
        <v>0.5</v>
      </c>
      <c r="L6" s="39">
        <f t="shared" si="2"/>
        <v>4188.4654875</v>
      </c>
    </row>
    <row r="7" customHeight="1" spans="1:12">
      <c r="A7" s="25">
        <v>1200</v>
      </c>
      <c r="B7" s="25">
        <v>1500</v>
      </c>
      <c r="C7" s="25">
        <v>0.577</v>
      </c>
      <c r="D7" s="25">
        <v>1.153</v>
      </c>
      <c r="E7" s="37">
        <f t="shared" si="0"/>
        <v>2421.9</v>
      </c>
      <c r="F7" s="25">
        <v>1</v>
      </c>
      <c r="G7" s="25">
        <v>0.89</v>
      </c>
      <c r="H7" s="25">
        <v>3</v>
      </c>
      <c r="I7" s="38">
        <f t="shared" si="1"/>
        <v>3.67</v>
      </c>
      <c r="J7" s="25">
        <v>1.225</v>
      </c>
      <c r="K7" s="25">
        <v>0.5</v>
      </c>
      <c r="L7" s="39">
        <f t="shared" si="2"/>
        <v>5444.1284625</v>
      </c>
    </row>
    <row r="8" customHeight="1" spans="1:12">
      <c r="A8" s="25">
        <v>1200</v>
      </c>
      <c r="B8" s="25">
        <v>1500</v>
      </c>
      <c r="C8" s="25">
        <v>0.444</v>
      </c>
      <c r="D8" s="25">
        <v>0.887</v>
      </c>
      <c r="E8" s="37">
        <f t="shared" si="0"/>
        <v>1863.3</v>
      </c>
      <c r="F8" s="25">
        <v>1</v>
      </c>
      <c r="G8" s="25">
        <v>0.89</v>
      </c>
      <c r="H8" s="25">
        <v>3</v>
      </c>
      <c r="I8" s="38">
        <f t="shared" si="1"/>
        <v>3.67</v>
      </c>
      <c r="J8" s="25">
        <v>1.225</v>
      </c>
      <c r="K8" s="25">
        <v>0.5</v>
      </c>
      <c r="L8" s="39">
        <f t="shared" si="2"/>
        <v>4188.4654875</v>
      </c>
    </row>
    <row r="9" customHeight="1" spans="1:12">
      <c r="A9" s="25">
        <v>1200</v>
      </c>
      <c r="B9" s="25">
        <v>1500</v>
      </c>
      <c r="C9" s="25">
        <v>0.577</v>
      </c>
      <c r="D9" s="25">
        <v>1.153</v>
      </c>
      <c r="E9" s="37">
        <f t="shared" si="0"/>
        <v>2421.9</v>
      </c>
      <c r="F9" s="25">
        <v>1</v>
      </c>
      <c r="G9" s="25">
        <v>0.89</v>
      </c>
      <c r="H9" s="25">
        <v>3</v>
      </c>
      <c r="I9" s="38">
        <f t="shared" si="1"/>
        <v>3.67</v>
      </c>
      <c r="J9" s="25">
        <v>1.225</v>
      </c>
      <c r="K9" s="25">
        <v>0.5</v>
      </c>
      <c r="L9" s="39">
        <f t="shared" si="2"/>
        <v>5444.1284625</v>
      </c>
    </row>
    <row r="10" customHeight="1" spans="1:12">
      <c r="A10" s="25">
        <v>1200</v>
      </c>
      <c r="B10" s="25">
        <v>1500</v>
      </c>
      <c r="C10" s="25">
        <v>0.444</v>
      </c>
      <c r="D10" s="25">
        <v>0.887</v>
      </c>
      <c r="E10" s="37">
        <f t="shared" si="0"/>
        <v>1863.3</v>
      </c>
      <c r="F10" s="25">
        <v>1</v>
      </c>
      <c r="G10" s="25">
        <v>0.89</v>
      </c>
      <c r="H10" s="25">
        <v>3</v>
      </c>
      <c r="I10" s="38">
        <f t="shared" si="1"/>
        <v>3.67</v>
      </c>
      <c r="J10" s="25">
        <v>1.225</v>
      </c>
      <c r="K10" s="25">
        <v>0.5</v>
      </c>
      <c r="L10" s="39">
        <f t="shared" si="2"/>
        <v>4188.4654875</v>
      </c>
    </row>
    <row r="11" customHeight="1" spans="1:12">
      <c r="A11" s="25">
        <v>1200</v>
      </c>
      <c r="B11" s="25">
        <v>1500</v>
      </c>
      <c r="C11" s="25">
        <v>0.577</v>
      </c>
      <c r="D11" s="25">
        <v>1.153</v>
      </c>
      <c r="E11" s="37">
        <f t="shared" si="0"/>
        <v>2421.9</v>
      </c>
      <c r="F11" s="25">
        <v>1</v>
      </c>
      <c r="G11" s="25">
        <v>0.89</v>
      </c>
      <c r="H11" s="25">
        <v>3</v>
      </c>
      <c r="I11" s="38">
        <f t="shared" si="1"/>
        <v>3.67</v>
      </c>
      <c r="J11" s="25">
        <v>1.225</v>
      </c>
      <c r="K11" s="25">
        <v>0.5</v>
      </c>
      <c r="L11" s="39">
        <f t="shared" si="2"/>
        <v>5444.1284625</v>
      </c>
    </row>
    <row r="12" customHeight="1" spans="1:12">
      <c r="A12" s="25">
        <v>1200</v>
      </c>
      <c r="B12" s="25">
        <v>1500</v>
      </c>
      <c r="C12" s="25">
        <v>0.444</v>
      </c>
      <c r="D12" s="25">
        <v>0.887</v>
      </c>
      <c r="E12" s="37">
        <f t="shared" si="0"/>
        <v>1863.3</v>
      </c>
      <c r="F12" s="25">
        <v>1</v>
      </c>
      <c r="G12" s="25">
        <v>0.89</v>
      </c>
      <c r="H12" s="25">
        <v>3</v>
      </c>
      <c r="I12" s="38">
        <f t="shared" si="1"/>
        <v>3.67</v>
      </c>
      <c r="J12" s="25">
        <v>1.225</v>
      </c>
      <c r="K12" s="25">
        <v>0.5</v>
      </c>
      <c r="L12" s="39">
        <f t="shared" si="2"/>
        <v>4188.4654875</v>
      </c>
    </row>
    <row r="13" customHeight="1" spans="1:12">
      <c r="A13" s="25">
        <v>1200</v>
      </c>
      <c r="B13" s="25">
        <v>1500</v>
      </c>
      <c r="C13" s="25">
        <v>0.577</v>
      </c>
      <c r="D13" s="25">
        <v>1.153</v>
      </c>
      <c r="E13" s="37">
        <f t="shared" si="0"/>
        <v>2421.9</v>
      </c>
      <c r="F13" s="25">
        <v>1</v>
      </c>
      <c r="G13" s="25">
        <v>0.89</v>
      </c>
      <c r="H13" s="25">
        <v>3</v>
      </c>
      <c r="I13" s="38">
        <f t="shared" si="1"/>
        <v>3.67</v>
      </c>
      <c r="J13" s="25">
        <v>1.225</v>
      </c>
      <c r="K13" s="25">
        <v>0.5</v>
      </c>
      <c r="L13" s="39">
        <f t="shared" si="2"/>
        <v>5444.1284625</v>
      </c>
    </row>
    <row r="14" customHeight="1" spans="1:12">
      <c r="A14" s="25">
        <v>1200</v>
      </c>
      <c r="B14" s="25">
        <v>1500</v>
      </c>
      <c r="C14" s="25">
        <v>0.444</v>
      </c>
      <c r="D14" s="25">
        <v>0.887</v>
      </c>
      <c r="E14" s="37">
        <f t="shared" si="0"/>
        <v>1863.3</v>
      </c>
      <c r="F14" s="25">
        <v>1</v>
      </c>
      <c r="G14" s="25">
        <v>0.89</v>
      </c>
      <c r="H14" s="25">
        <v>3</v>
      </c>
      <c r="I14" s="38">
        <f t="shared" si="1"/>
        <v>3.67</v>
      </c>
      <c r="J14" s="25">
        <v>1.225</v>
      </c>
      <c r="K14" s="25">
        <v>0.5</v>
      </c>
      <c r="L14" s="39">
        <f t="shared" si="2"/>
        <v>4188.4654875</v>
      </c>
    </row>
    <row r="15" customHeight="1" spans="1:12">
      <c r="A15" s="25">
        <v>1200</v>
      </c>
      <c r="B15" s="25">
        <v>1500</v>
      </c>
      <c r="C15" s="25">
        <v>0.577</v>
      </c>
      <c r="D15" s="25">
        <v>1.153</v>
      </c>
      <c r="E15" s="37">
        <f t="shared" si="0"/>
        <v>2421.9</v>
      </c>
      <c r="F15" s="25">
        <v>1</v>
      </c>
      <c r="G15" s="25">
        <v>0.89</v>
      </c>
      <c r="H15" s="25">
        <v>3</v>
      </c>
      <c r="I15" s="38">
        <f t="shared" si="1"/>
        <v>3.67</v>
      </c>
      <c r="J15" s="25">
        <v>1.225</v>
      </c>
      <c r="K15" s="25">
        <v>0.5</v>
      </c>
      <c r="L15" s="39">
        <f t="shared" si="2"/>
        <v>5444.1284625</v>
      </c>
    </row>
    <row r="16" customHeight="1" spans="1:12">
      <c r="A16" s="25">
        <v>1200</v>
      </c>
      <c r="B16" s="25">
        <v>1500</v>
      </c>
      <c r="C16" s="25">
        <v>4.04</v>
      </c>
      <c r="D16" s="25">
        <v>8.09</v>
      </c>
      <c r="E16" s="37">
        <f t="shared" si="0"/>
        <v>16983</v>
      </c>
      <c r="F16" s="25">
        <v>2.2</v>
      </c>
      <c r="G16" s="25">
        <v>0.89</v>
      </c>
      <c r="H16" s="25">
        <v>3</v>
      </c>
      <c r="I16" s="38">
        <f t="shared" si="1"/>
        <v>3.67</v>
      </c>
      <c r="J16" s="25">
        <v>1.225</v>
      </c>
      <c r="K16" s="25">
        <v>0.5</v>
      </c>
      <c r="L16" s="39">
        <f t="shared" si="2"/>
        <v>83986.454475</v>
      </c>
    </row>
    <row r="17" customHeight="1" spans="1:12">
      <c r="A17" s="25">
        <v>1200</v>
      </c>
      <c r="B17" s="25">
        <v>1500</v>
      </c>
      <c r="C17" s="25">
        <v>6.07</v>
      </c>
      <c r="D17" s="25">
        <v>12.13</v>
      </c>
      <c r="E17" s="37">
        <f t="shared" si="0"/>
        <v>25479</v>
      </c>
      <c r="F17" s="25">
        <v>2.2</v>
      </c>
      <c r="G17" s="25">
        <v>0.89</v>
      </c>
      <c r="H17" s="25">
        <v>3</v>
      </c>
      <c r="I17" s="38">
        <f t="shared" si="1"/>
        <v>3.67</v>
      </c>
      <c r="J17" s="25">
        <v>1.225</v>
      </c>
      <c r="K17" s="25">
        <v>0.5</v>
      </c>
      <c r="L17" s="39">
        <f t="shared" si="2"/>
        <v>126001.935675</v>
      </c>
    </row>
    <row r="18" customHeight="1" spans="1:12">
      <c r="A18" s="33" t="s">
        <v>20</v>
      </c>
      <c r="B18" s="33"/>
      <c r="C18" s="33"/>
      <c r="D18" s="33"/>
      <c r="E18" s="33"/>
      <c r="F18" s="40">
        <f>SUM(L4:L17)</f>
        <v>267783.95385</v>
      </c>
      <c r="G18" s="40"/>
      <c r="H18" s="40"/>
      <c r="I18" s="40"/>
      <c r="J18" s="40"/>
      <c r="K18" s="40"/>
      <c r="L18" s="40"/>
    </row>
    <row r="19" customHeight="1" spans="1:12">
      <c r="A19" s="33"/>
      <c r="B19" s="33"/>
      <c r="C19" s="33"/>
      <c r="D19" s="33"/>
      <c r="E19" s="33"/>
      <c r="F19" s="40"/>
      <c r="G19" s="40"/>
      <c r="H19" s="40"/>
      <c r="I19" s="40"/>
      <c r="J19" s="40"/>
      <c r="K19" s="40"/>
      <c r="L19" s="40"/>
    </row>
    <row r="20" customHeight="1" spans="1:12">
      <c r="A20" s="33"/>
      <c r="B20" s="33"/>
      <c r="C20" s="33"/>
      <c r="D20" s="33"/>
      <c r="E20" s="33"/>
      <c r="F20" s="40"/>
      <c r="G20" s="40"/>
      <c r="H20" s="40"/>
      <c r="I20" s="40"/>
      <c r="J20" s="40"/>
      <c r="K20" s="40"/>
      <c r="L20" s="40"/>
    </row>
  </sheetData>
  <sheetProtection sheet="1" objects="1"/>
  <mergeCells count="7">
    <mergeCell ref="A1:L1"/>
    <mergeCell ref="A2:E2"/>
    <mergeCell ref="F2:I2"/>
    <mergeCell ref="J2:K2"/>
    <mergeCell ref="L2:L3"/>
    <mergeCell ref="A18:E20"/>
    <mergeCell ref="F18:L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zoomScale="40" zoomScaleNormal="40" topLeftCell="A11" workbookViewId="0">
      <selection activeCell="Q20" sqref="Q20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9">
      <c r="A1" s="2" t="s">
        <v>30</v>
      </c>
      <c r="B1" s="2"/>
      <c r="C1" s="2"/>
      <c r="D1" s="2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customHeight="1" spans="1:19">
      <c r="A2" s="2"/>
      <c r="B2" s="2"/>
      <c r="C2" s="2"/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customHeight="1" spans="1:19">
      <c r="A3" s="3" t="s">
        <v>31</v>
      </c>
      <c r="B3" s="3"/>
      <c r="C3" s="3" t="s">
        <v>32</v>
      </c>
      <c r="D3" s="3" t="s">
        <v>33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customHeight="1" spans="1:19">
      <c r="A4" s="4">
        <f>I30</f>
        <v>2414174.07097037</v>
      </c>
      <c r="B4" s="4"/>
      <c r="C4" s="4">
        <f>F49</f>
        <v>267783.95385</v>
      </c>
      <c r="D4" s="5">
        <v>18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customHeight="1" spans="1:19">
      <c r="A5" s="6" t="s">
        <v>34</v>
      </c>
      <c r="B5" s="6"/>
      <c r="C5" s="7" t="s">
        <v>35</v>
      </c>
      <c r="D5" s="7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customHeight="1" spans="1:19">
      <c r="A6" s="6"/>
      <c r="B6" s="6"/>
      <c r="C6" s="7"/>
      <c r="D6" s="7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customHeight="1" spans="1:19">
      <c r="A7" s="8">
        <f>SUM(A4:C4)</f>
        <v>2681958.02482037</v>
      </c>
      <c r="B7" s="8"/>
      <c r="C7" s="9">
        <f>A7/D4</f>
        <v>148997.668045576</v>
      </c>
      <c r="D7" s="9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customHeight="1" spans="1:19">
      <c r="A8" s="8"/>
      <c r="B8" s="8"/>
      <c r="C8" s="9"/>
      <c r="D8" s="9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customHeight="1" spans="1:19">
      <c r="A9" s="10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/>
      <c r="R9"/>
      <c r="S9"/>
    </row>
    <row r="10" customHeight="1" spans="1:19">
      <c r="A10" s="11" t="s">
        <v>1</v>
      </c>
      <c r="B10" s="12"/>
      <c r="C10" s="12"/>
      <c r="D10" s="12"/>
      <c r="E10" s="13"/>
      <c r="F10" s="14" t="s">
        <v>2</v>
      </c>
      <c r="G10" s="14"/>
      <c r="H10" s="14"/>
      <c r="I10" s="14"/>
      <c r="J10" s="15" t="s">
        <v>3</v>
      </c>
      <c r="K10" s="16" t="s">
        <v>4</v>
      </c>
      <c r="L10" s="16"/>
      <c r="M10" s="16"/>
      <c r="N10" s="17" t="s">
        <v>5</v>
      </c>
      <c r="O10" s="15" t="s">
        <v>6</v>
      </c>
      <c r="P10" s="18" t="s">
        <v>7</v>
      </c>
      <c r="Q10"/>
      <c r="R10"/>
    </row>
    <row r="11" customHeight="1" spans="1:19">
      <c r="A11" s="19" t="s">
        <v>8</v>
      </c>
      <c r="B11" s="19" t="s">
        <v>9</v>
      </c>
      <c r="C11" s="20" t="s">
        <v>10</v>
      </c>
      <c r="D11" s="21" t="s">
        <v>11</v>
      </c>
      <c r="E11" s="22" t="s">
        <v>1</v>
      </c>
      <c r="F11" s="19" t="s">
        <v>12</v>
      </c>
      <c r="G11" s="19" t="s">
        <v>13</v>
      </c>
      <c r="H11" s="19" t="s">
        <v>14</v>
      </c>
      <c r="I11" s="14" t="s">
        <v>15</v>
      </c>
      <c r="J11" s="23"/>
      <c r="K11" s="19" t="s">
        <v>16</v>
      </c>
      <c r="L11" s="19" t="s">
        <v>17</v>
      </c>
      <c r="M11" s="16" t="s">
        <v>18</v>
      </c>
      <c r="N11" s="17" t="s">
        <v>19</v>
      </c>
      <c r="O11" s="23"/>
      <c r="P11" s="24"/>
      <c r="Q11"/>
      <c r="R11"/>
    </row>
    <row r="12" customHeight="1" spans="1:19">
      <c r="A12" s="25">
        <v>1500</v>
      </c>
      <c r="B12" s="25">
        <v>1.728</v>
      </c>
      <c r="C12" s="26">
        <v>1.28</v>
      </c>
      <c r="D12" s="27">
        <v>1.08</v>
      </c>
      <c r="E12" s="22">
        <f t="shared" ref="E12:E29" si="0">A12*B12*C12*D12</f>
        <v>3583.1808</v>
      </c>
      <c r="F12" s="25">
        <v>1</v>
      </c>
      <c r="G12" s="25">
        <v>1500</v>
      </c>
      <c r="H12" s="25">
        <v>0.96</v>
      </c>
      <c r="I12" s="28">
        <f t="shared" ref="I12:I29" si="1">1+6*G12/(G12+2000)+H12</f>
        <v>4.53142857142857</v>
      </c>
      <c r="J12" s="29">
        <v>6000</v>
      </c>
      <c r="K12" s="25">
        <v>0.99</v>
      </c>
      <c r="L12" s="25">
        <v>3.2</v>
      </c>
      <c r="M12" s="16">
        <f t="shared" ref="M12:M29" si="2">1+K12*L12</f>
        <v>4.168</v>
      </c>
      <c r="N12" s="30">
        <v>1.225</v>
      </c>
      <c r="O12" s="29">
        <v>1</v>
      </c>
      <c r="P12" s="31">
        <f t="shared" ref="P12:P29" si="3">((E12*F12*I12)+J12)*M12*N12*O12</f>
        <v>113537.306235494</v>
      </c>
      <c r="Q12"/>
      <c r="R12"/>
    </row>
    <row r="13" customHeight="1" spans="1:19">
      <c r="A13" s="25">
        <v>1500</v>
      </c>
      <c r="B13" s="25">
        <v>1.728</v>
      </c>
      <c r="C13" s="26">
        <v>1.28</v>
      </c>
      <c r="D13" s="27">
        <v>1.08</v>
      </c>
      <c r="E13" s="22">
        <f t="shared" si="0"/>
        <v>3583.1808</v>
      </c>
      <c r="F13" s="25">
        <v>1</v>
      </c>
      <c r="G13" s="25">
        <v>1500</v>
      </c>
      <c r="H13" s="25">
        <v>0.96</v>
      </c>
      <c r="I13" s="28">
        <f t="shared" si="1"/>
        <v>4.53142857142857</v>
      </c>
      <c r="J13" s="29">
        <v>6000</v>
      </c>
      <c r="K13" s="25">
        <v>0.99</v>
      </c>
      <c r="L13" s="25">
        <v>3.2</v>
      </c>
      <c r="M13" s="16">
        <f t="shared" si="2"/>
        <v>4.168</v>
      </c>
      <c r="N13" s="30">
        <v>1.225</v>
      </c>
      <c r="O13" s="29">
        <v>1</v>
      </c>
      <c r="P13" s="31">
        <f t="shared" si="3"/>
        <v>113537.306235494</v>
      </c>
      <c r="Q13"/>
      <c r="R13"/>
    </row>
    <row r="14" customHeight="1" spans="1:19">
      <c r="A14" s="25">
        <v>1500</v>
      </c>
      <c r="B14" s="25">
        <v>2.304</v>
      </c>
      <c r="C14" s="26">
        <v>1.28</v>
      </c>
      <c r="D14" s="27">
        <v>1.08</v>
      </c>
      <c r="E14" s="22">
        <f t="shared" si="0"/>
        <v>4777.5744</v>
      </c>
      <c r="F14" s="25">
        <v>1</v>
      </c>
      <c r="G14" s="25">
        <v>1500</v>
      </c>
      <c r="H14" s="25">
        <v>0.96</v>
      </c>
      <c r="I14" s="28">
        <f t="shared" si="1"/>
        <v>4.53142857142857</v>
      </c>
      <c r="J14" s="29">
        <v>6000</v>
      </c>
      <c r="K14" s="25">
        <v>0.99</v>
      </c>
      <c r="L14" s="25">
        <v>3.2</v>
      </c>
      <c r="M14" s="16">
        <f t="shared" si="2"/>
        <v>4.168</v>
      </c>
      <c r="N14" s="30">
        <v>1.225</v>
      </c>
      <c r="O14" s="29">
        <v>1</v>
      </c>
      <c r="P14" s="31">
        <f t="shared" si="3"/>
        <v>141171.474980659</v>
      </c>
      <c r="Q14"/>
      <c r="R14"/>
    </row>
    <row r="15" customHeight="1" spans="1:19">
      <c r="A15" s="25">
        <v>1500</v>
      </c>
      <c r="B15" s="25">
        <v>1.728</v>
      </c>
      <c r="C15" s="26">
        <v>1.28</v>
      </c>
      <c r="D15" s="27">
        <v>1.24</v>
      </c>
      <c r="E15" s="22">
        <f t="shared" si="0"/>
        <v>4114.0224</v>
      </c>
      <c r="F15" s="25">
        <v>1</v>
      </c>
      <c r="G15" s="25">
        <v>1500</v>
      </c>
      <c r="H15" s="25">
        <v>0.96</v>
      </c>
      <c r="I15" s="28">
        <f t="shared" si="1"/>
        <v>4.53142857142857</v>
      </c>
      <c r="J15" s="29">
        <v>6000</v>
      </c>
      <c r="K15" s="25">
        <v>0.99</v>
      </c>
      <c r="L15" s="25">
        <v>3.2</v>
      </c>
      <c r="M15" s="16">
        <f t="shared" si="2"/>
        <v>4.168</v>
      </c>
      <c r="N15" s="30">
        <v>1.225</v>
      </c>
      <c r="O15" s="29">
        <v>1</v>
      </c>
      <c r="P15" s="31">
        <f t="shared" si="3"/>
        <v>125819.159011123</v>
      </c>
      <c r="Q15"/>
      <c r="R15"/>
    </row>
    <row r="16" customHeight="1" spans="1:19">
      <c r="A16" s="25">
        <v>1500</v>
      </c>
      <c r="B16" s="25">
        <v>1.728</v>
      </c>
      <c r="C16" s="26">
        <v>1.28</v>
      </c>
      <c r="D16" s="27">
        <v>1.24</v>
      </c>
      <c r="E16" s="22">
        <f t="shared" si="0"/>
        <v>4114.0224</v>
      </c>
      <c r="F16" s="25">
        <v>1</v>
      </c>
      <c r="G16" s="25">
        <v>1500</v>
      </c>
      <c r="H16" s="25">
        <v>0.96</v>
      </c>
      <c r="I16" s="28">
        <f t="shared" si="1"/>
        <v>4.53142857142857</v>
      </c>
      <c r="J16" s="29">
        <v>6000</v>
      </c>
      <c r="K16" s="25">
        <v>0.99</v>
      </c>
      <c r="L16" s="25">
        <v>3.2</v>
      </c>
      <c r="M16" s="16">
        <f t="shared" si="2"/>
        <v>4.168</v>
      </c>
      <c r="N16" s="30">
        <v>1.225</v>
      </c>
      <c r="O16" s="29">
        <v>1</v>
      </c>
      <c r="P16" s="31">
        <f t="shared" si="3"/>
        <v>125819.159011123</v>
      </c>
      <c r="Q16"/>
      <c r="R16"/>
    </row>
    <row r="17" customHeight="1" spans="1:18">
      <c r="A17" s="25">
        <v>1500</v>
      </c>
      <c r="B17" s="25">
        <v>2.304</v>
      </c>
      <c r="C17" s="26">
        <v>1.28</v>
      </c>
      <c r="D17" s="27">
        <v>1.24</v>
      </c>
      <c r="E17" s="22">
        <f t="shared" si="0"/>
        <v>5485.3632</v>
      </c>
      <c r="F17" s="25">
        <v>1</v>
      </c>
      <c r="G17" s="25">
        <v>1500</v>
      </c>
      <c r="H17" s="25">
        <v>0.96</v>
      </c>
      <c r="I17" s="28">
        <f t="shared" si="1"/>
        <v>4.53142857142857</v>
      </c>
      <c r="J17" s="29">
        <v>6000</v>
      </c>
      <c r="K17" s="25">
        <v>0.99</v>
      </c>
      <c r="L17" s="25">
        <v>3.2</v>
      </c>
      <c r="M17" s="16">
        <f t="shared" si="2"/>
        <v>4.168</v>
      </c>
      <c r="N17" s="30">
        <v>1.225</v>
      </c>
      <c r="O17" s="29">
        <v>1</v>
      </c>
      <c r="P17" s="31">
        <f t="shared" si="3"/>
        <v>157547.278681498</v>
      </c>
      <c r="Q17"/>
      <c r="R17"/>
    </row>
    <row r="18" customHeight="1" spans="1:18">
      <c r="A18" s="25">
        <v>1500</v>
      </c>
      <c r="B18" s="25">
        <v>1.728</v>
      </c>
      <c r="C18" s="26">
        <v>1.28</v>
      </c>
      <c r="D18" s="27">
        <v>1.24</v>
      </c>
      <c r="E18" s="22">
        <f t="shared" si="0"/>
        <v>4114.0224</v>
      </c>
      <c r="F18" s="25">
        <v>1</v>
      </c>
      <c r="G18" s="25">
        <v>1500</v>
      </c>
      <c r="H18" s="25">
        <v>0.96</v>
      </c>
      <c r="I18" s="28">
        <f t="shared" si="1"/>
        <v>4.53142857142857</v>
      </c>
      <c r="J18" s="29">
        <v>6000</v>
      </c>
      <c r="K18" s="25">
        <v>0.99</v>
      </c>
      <c r="L18" s="25">
        <v>3.2</v>
      </c>
      <c r="M18" s="16">
        <f t="shared" si="2"/>
        <v>4.168</v>
      </c>
      <c r="N18" s="30">
        <v>1.225</v>
      </c>
      <c r="O18" s="29">
        <v>1</v>
      </c>
      <c r="P18" s="31">
        <f t="shared" si="3"/>
        <v>125819.159011123</v>
      </c>
      <c r="Q18"/>
      <c r="R18"/>
    </row>
    <row r="19" customHeight="1" spans="1:18">
      <c r="A19" s="25">
        <v>1500</v>
      </c>
      <c r="B19" s="25">
        <v>1.728</v>
      </c>
      <c r="C19" s="26">
        <v>1.28</v>
      </c>
      <c r="D19" s="27">
        <v>1.24</v>
      </c>
      <c r="E19" s="22">
        <f t="shared" si="0"/>
        <v>4114.0224</v>
      </c>
      <c r="F19" s="25">
        <v>1</v>
      </c>
      <c r="G19" s="25">
        <v>1500</v>
      </c>
      <c r="H19" s="25">
        <v>0.96</v>
      </c>
      <c r="I19" s="28">
        <f t="shared" si="1"/>
        <v>4.53142857142857</v>
      </c>
      <c r="J19" s="29">
        <v>6000</v>
      </c>
      <c r="K19" s="25">
        <v>0.99</v>
      </c>
      <c r="L19" s="25">
        <v>3.2</v>
      </c>
      <c r="M19" s="16">
        <f t="shared" si="2"/>
        <v>4.168</v>
      </c>
      <c r="N19" s="30">
        <v>1.225</v>
      </c>
      <c r="O19" s="29">
        <v>1</v>
      </c>
      <c r="P19" s="31">
        <f t="shared" si="3"/>
        <v>125819.159011123</v>
      </c>
      <c r="Q19"/>
      <c r="R19"/>
    </row>
    <row r="20" customHeight="1" spans="1:18">
      <c r="A20" s="25">
        <v>1500</v>
      </c>
      <c r="B20" s="25">
        <v>2.304</v>
      </c>
      <c r="C20" s="26">
        <v>1.28</v>
      </c>
      <c r="D20" s="27">
        <v>1.24</v>
      </c>
      <c r="E20" s="22">
        <f t="shared" si="0"/>
        <v>5485.3632</v>
      </c>
      <c r="F20" s="25">
        <v>1</v>
      </c>
      <c r="G20" s="25">
        <v>1500</v>
      </c>
      <c r="H20" s="25">
        <v>0.96</v>
      </c>
      <c r="I20" s="28">
        <f t="shared" si="1"/>
        <v>4.53142857142857</v>
      </c>
      <c r="J20" s="29">
        <v>6000</v>
      </c>
      <c r="K20" s="25">
        <v>0.99</v>
      </c>
      <c r="L20" s="25">
        <v>3.2</v>
      </c>
      <c r="M20" s="16">
        <f t="shared" si="2"/>
        <v>4.168</v>
      </c>
      <c r="N20" s="30">
        <v>1.225</v>
      </c>
      <c r="O20" s="29">
        <v>1</v>
      </c>
      <c r="P20" s="31">
        <f t="shared" si="3"/>
        <v>157547.278681498</v>
      </c>
      <c r="Q20"/>
      <c r="R20"/>
    </row>
    <row r="21" customHeight="1" spans="1:18">
      <c r="A21" s="25">
        <v>1500</v>
      </c>
      <c r="B21" s="25">
        <v>1.728</v>
      </c>
      <c r="C21" s="26">
        <v>1.28</v>
      </c>
      <c r="D21" s="27">
        <v>1.24</v>
      </c>
      <c r="E21" s="22">
        <f t="shared" si="0"/>
        <v>4114.0224</v>
      </c>
      <c r="F21" s="25">
        <v>1</v>
      </c>
      <c r="G21" s="25">
        <v>1500</v>
      </c>
      <c r="H21" s="25">
        <v>0.96</v>
      </c>
      <c r="I21" s="28">
        <f t="shared" si="1"/>
        <v>4.53142857142857</v>
      </c>
      <c r="J21" s="29">
        <v>6000</v>
      </c>
      <c r="K21" s="25">
        <v>0.99</v>
      </c>
      <c r="L21" s="25">
        <v>3.2</v>
      </c>
      <c r="M21" s="16">
        <f t="shared" si="2"/>
        <v>4.168</v>
      </c>
      <c r="N21" s="30">
        <v>1.225</v>
      </c>
      <c r="O21" s="29">
        <v>1</v>
      </c>
      <c r="P21" s="31">
        <f t="shared" si="3"/>
        <v>125819.159011123</v>
      </c>
      <c r="Q21"/>
      <c r="R21"/>
    </row>
    <row r="22" customHeight="1" spans="1:18">
      <c r="A22" s="25">
        <v>1500</v>
      </c>
      <c r="B22" s="25">
        <v>1.728</v>
      </c>
      <c r="C22" s="26">
        <v>1.28</v>
      </c>
      <c r="D22" s="27">
        <v>1.24</v>
      </c>
      <c r="E22" s="22">
        <f t="shared" si="0"/>
        <v>4114.0224</v>
      </c>
      <c r="F22" s="25">
        <v>1</v>
      </c>
      <c r="G22" s="25">
        <v>1500</v>
      </c>
      <c r="H22" s="25">
        <v>0.96</v>
      </c>
      <c r="I22" s="28">
        <f t="shared" si="1"/>
        <v>4.53142857142857</v>
      </c>
      <c r="J22" s="29">
        <v>6000</v>
      </c>
      <c r="K22" s="25">
        <v>0.99</v>
      </c>
      <c r="L22" s="25">
        <v>3.2</v>
      </c>
      <c r="M22" s="16">
        <f t="shared" si="2"/>
        <v>4.168</v>
      </c>
      <c r="N22" s="30">
        <v>1.225</v>
      </c>
      <c r="O22" s="29">
        <v>1</v>
      </c>
      <c r="P22" s="31">
        <f t="shared" si="3"/>
        <v>125819.159011123</v>
      </c>
      <c r="Q22"/>
      <c r="R22"/>
    </row>
    <row r="23" customHeight="1" spans="1:18">
      <c r="A23" s="25">
        <v>1500</v>
      </c>
      <c r="B23" s="25">
        <v>2.304</v>
      </c>
      <c r="C23" s="26">
        <v>1.28</v>
      </c>
      <c r="D23" s="27">
        <v>1.24</v>
      </c>
      <c r="E23" s="22">
        <f t="shared" si="0"/>
        <v>5485.3632</v>
      </c>
      <c r="F23" s="25">
        <v>1</v>
      </c>
      <c r="G23" s="25">
        <v>1500</v>
      </c>
      <c r="H23" s="25">
        <v>0.96</v>
      </c>
      <c r="I23" s="28">
        <f t="shared" si="1"/>
        <v>4.53142857142857</v>
      </c>
      <c r="J23" s="29">
        <v>6000</v>
      </c>
      <c r="K23" s="25">
        <v>0.99</v>
      </c>
      <c r="L23" s="25">
        <v>3.2</v>
      </c>
      <c r="M23" s="16">
        <f t="shared" si="2"/>
        <v>4.168</v>
      </c>
      <c r="N23" s="30">
        <v>1.225</v>
      </c>
      <c r="O23" s="29">
        <v>1</v>
      </c>
      <c r="P23" s="31">
        <f t="shared" si="3"/>
        <v>157547.278681498</v>
      </c>
      <c r="Q23"/>
      <c r="R23"/>
    </row>
    <row r="24" customHeight="1" spans="1:18">
      <c r="A24" s="25">
        <v>1500</v>
      </c>
      <c r="B24" s="25">
        <v>1.728</v>
      </c>
      <c r="C24" s="26">
        <v>1.28</v>
      </c>
      <c r="D24" s="27">
        <v>1.24</v>
      </c>
      <c r="E24" s="22">
        <f t="shared" si="0"/>
        <v>4114.0224</v>
      </c>
      <c r="F24" s="25">
        <v>1</v>
      </c>
      <c r="G24" s="25">
        <v>1500</v>
      </c>
      <c r="H24" s="25">
        <v>0.96</v>
      </c>
      <c r="I24" s="28">
        <f t="shared" si="1"/>
        <v>4.53142857142857</v>
      </c>
      <c r="J24" s="29">
        <v>6000</v>
      </c>
      <c r="K24" s="25">
        <v>0.99</v>
      </c>
      <c r="L24" s="25">
        <v>3.2</v>
      </c>
      <c r="M24" s="16">
        <f t="shared" si="2"/>
        <v>4.168</v>
      </c>
      <c r="N24" s="30">
        <v>1.225</v>
      </c>
      <c r="O24" s="29">
        <v>1</v>
      </c>
      <c r="P24" s="31">
        <f t="shared" si="3"/>
        <v>125819.159011123</v>
      </c>
      <c r="Q24"/>
      <c r="R24"/>
    </row>
    <row r="25" customHeight="1" spans="1:18">
      <c r="A25" s="25">
        <v>1500</v>
      </c>
      <c r="B25" s="25">
        <v>1.728</v>
      </c>
      <c r="C25" s="26">
        <v>1.28</v>
      </c>
      <c r="D25" s="27">
        <v>1.24</v>
      </c>
      <c r="E25" s="22">
        <f t="shared" si="0"/>
        <v>4114.0224</v>
      </c>
      <c r="F25" s="25">
        <v>1</v>
      </c>
      <c r="G25" s="25">
        <v>1500</v>
      </c>
      <c r="H25" s="25">
        <v>0.96</v>
      </c>
      <c r="I25" s="28">
        <f t="shared" si="1"/>
        <v>4.53142857142857</v>
      </c>
      <c r="J25" s="29">
        <v>6000</v>
      </c>
      <c r="K25" s="25">
        <v>0.99</v>
      </c>
      <c r="L25" s="25">
        <v>3.2</v>
      </c>
      <c r="M25" s="16">
        <f t="shared" si="2"/>
        <v>4.168</v>
      </c>
      <c r="N25" s="30">
        <v>1.225</v>
      </c>
      <c r="O25" s="29">
        <v>1</v>
      </c>
      <c r="P25" s="31">
        <f t="shared" si="3"/>
        <v>125819.159011123</v>
      </c>
      <c r="Q25"/>
      <c r="R25"/>
    </row>
    <row r="26" customHeight="1" spans="1:18">
      <c r="A26" s="25">
        <v>1500</v>
      </c>
      <c r="B26" s="25">
        <v>2.304</v>
      </c>
      <c r="C26" s="26">
        <v>1.28</v>
      </c>
      <c r="D26" s="27">
        <v>1.24</v>
      </c>
      <c r="E26" s="22">
        <f t="shared" si="0"/>
        <v>5485.3632</v>
      </c>
      <c r="F26" s="25">
        <v>1</v>
      </c>
      <c r="G26" s="25">
        <v>1500</v>
      </c>
      <c r="H26" s="25">
        <v>0.96</v>
      </c>
      <c r="I26" s="28">
        <f t="shared" si="1"/>
        <v>4.53142857142857</v>
      </c>
      <c r="J26" s="29">
        <v>6000</v>
      </c>
      <c r="K26" s="25">
        <v>0.99</v>
      </c>
      <c r="L26" s="25">
        <v>3.2</v>
      </c>
      <c r="M26" s="16">
        <f t="shared" si="2"/>
        <v>4.168</v>
      </c>
      <c r="N26" s="30">
        <v>1.225</v>
      </c>
      <c r="O26" s="29">
        <v>1</v>
      </c>
      <c r="P26" s="31">
        <f t="shared" si="3"/>
        <v>157547.278681498</v>
      </c>
      <c r="Q26"/>
      <c r="R26"/>
    </row>
    <row r="27" customHeight="1" spans="1:18">
      <c r="A27" s="25">
        <v>1500</v>
      </c>
      <c r="B27" s="25">
        <v>1.728</v>
      </c>
      <c r="C27" s="26">
        <v>1.28</v>
      </c>
      <c r="D27" s="27">
        <v>1.24</v>
      </c>
      <c r="E27" s="22">
        <f t="shared" si="0"/>
        <v>4114.0224</v>
      </c>
      <c r="F27" s="25">
        <v>1</v>
      </c>
      <c r="G27" s="25">
        <v>1500</v>
      </c>
      <c r="H27" s="25">
        <v>0.96</v>
      </c>
      <c r="I27" s="28">
        <f t="shared" si="1"/>
        <v>4.53142857142857</v>
      </c>
      <c r="J27" s="29">
        <v>6000</v>
      </c>
      <c r="K27" s="25">
        <v>0.99</v>
      </c>
      <c r="L27" s="25">
        <v>3.2</v>
      </c>
      <c r="M27" s="16">
        <f t="shared" si="2"/>
        <v>4.168</v>
      </c>
      <c r="N27" s="30">
        <v>1.225</v>
      </c>
      <c r="O27" s="29">
        <v>1</v>
      </c>
      <c r="P27" s="31">
        <f t="shared" si="3"/>
        <v>125819.159011123</v>
      </c>
      <c r="Q27"/>
      <c r="R27"/>
    </row>
    <row r="28" customHeight="1" spans="1:18">
      <c r="A28" s="25">
        <v>1500</v>
      </c>
      <c r="B28" s="25">
        <v>1.728</v>
      </c>
      <c r="C28" s="26">
        <v>1.28</v>
      </c>
      <c r="D28" s="27">
        <v>1.24</v>
      </c>
      <c r="E28" s="22">
        <f t="shared" si="0"/>
        <v>4114.0224</v>
      </c>
      <c r="F28" s="25">
        <v>1</v>
      </c>
      <c r="G28" s="25">
        <v>1500</v>
      </c>
      <c r="H28" s="25">
        <v>0.96</v>
      </c>
      <c r="I28" s="28">
        <f t="shared" si="1"/>
        <v>4.53142857142857</v>
      </c>
      <c r="J28" s="29">
        <v>6000</v>
      </c>
      <c r="K28" s="25">
        <v>0.99</v>
      </c>
      <c r="L28" s="25">
        <v>3.2</v>
      </c>
      <c r="M28" s="16">
        <f t="shared" si="2"/>
        <v>4.168</v>
      </c>
      <c r="N28" s="30">
        <v>1.225</v>
      </c>
      <c r="O28" s="29">
        <v>1</v>
      </c>
      <c r="P28" s="31">
        <f t="shared" si="3"/>
        <v>125819.159011123</v>
      </c>
      <c r="Q28"/>
      <c r="R28"/>
    </row>
    <row r="29" customHeight="1" spans="1:18">
      <c r="A29" s="25">
        <v>1500</v>
      </c>
      <c r="B29" s="25">
        <v>2.304</v>
      </c>
      <c r="C29" s="26">
        <v>1.28</v>
      </c>
      <c r="D29" s="27">
        <v>1.24</v>
      </c>
      <c r="E29" s="22">
        <f t="shared" si="0"/>
        <v>5485.3632</v>
      </c>
      <c r="F29" s="25">
        <v>1</v>
      </c>
      <c r="G29" s="25">
        <v>1500</v>
      </c>
      <c r="H29" s="25">
        <v>0.96</v>
      </c>
      <c r="I29" s="28">
        <f t="shared" si="1"/>
        <v>4.53142857142857</v>
      </c>
      <c r="J29" s="29">
        <v>6000</v>
      </c>
      <c r="K29" s="25">
        <v>0.99</v>
      </c>
      <c r="L29" s="25">
        <v>3.2</v>
      </c>
      <c r="M29" s="16">
        <f t="shared" si="2"/>
        <v>4.168</v>
      </c>
      <c r="N29" s="30">
        <v>1.225</v>
      </c>
      <c r="O29" s="29">
        <v>1</v>
      </c>
      <c r="P29" s="31">
        <f t="shared" si="3"/>
        <v>157547.278681498</v>
      </c>
      <c r="Q29"/>
      <c r="R29"/>
    </row>
    <row r="30" customHeight="1" spans="1:18">
      <c r="A30" s="32" t="s">
        <v>20</v>
      </c>
      <c r="B30" s="33"/>
      <c r="C30" s="33"/>
      <c r="D30" s="33"/>
      <c r="E30" s="33"/>
      <c r="F30" s="33"/>
      <c r="G30" s="33"/>
      <c r="H30" s="33"/>
      <c r="I30" s="34">
        <f>SUM(P12:P29)</f>
        <v>2414174.07097037</v>
      </c>
      <c r="J30" s="34"/>
      <c r="K30" s="34"/>
      <c r="L30" s="34"/>
      <c r="M30" s="34"/>
      <c r="N30" s="34"/>
      <c r="O30" s="34"/>
      <c r="P30" s="34"/>
      <c r="Q30"/>
      <c r="R30"/>
    </row>
    <row r="31" customHeight="1" spans="1:18">
      <c r="A31" s="33"/>
      <c r="B31" s="33"/>
      <c r="C31" s="33"/>
      <c r="D31" s="33"/>
      <c r="E31" s="33"/>
      <c r="F31" s="33"/>
      <c r="G31" s="33"/>
      <c r="H31" s="33"/>
      <c r="I31" s="34"/>
      <c r="J31" s="34"/>
      <c r="K31" s="34"/>
      <c r="L31" s="34"/>
      <c r="M31" s="34"/>
      <c r="N31" s="34"/>
      <c r="O31" s="34"/>
      <c r="P31" s="34"/>
      <c r="Q31"/>
      <c r="R31"/>
    </row>
    <row r="32" customHeight="1" spans="1:18">
      <c r="A32" s="35" t="s">
        <v>21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/>
      <c r="N32"/>
      <c r="O32"/>
      <c r="P32"/>
      <c r="Q32"/>
      <c r="R32"/>
    </row>
    <row r="33" customHeight="1" spans="1:18">
      <c r="A33" s="22" t="s">
        <v>1</v>
      </c>
      <c r="B33" s="22"/>
      <c r="C33" s="22"/>
      <c r="D33" s="22"/>
      <c r="E33" s="22"/>
      <c r="F33" s="16" t="s">
        <v>22</v>
      </c>
      <c r="G33" s="16"/>
      <c r="H33" s="16"/>
      <c r="I33" s="16"/>
      <c r="J33" s="17" t="s">
        <v>23</v>
      </c>
      <c r="K33" s="17"/>
      <c r="L33" s="36" t="s">
        <v>7</v>
      </c>
      <c r="M33"/>
      <c r="N33"/>
      <c r="O33"/>
      <c r="P33"/>
      <c r="Q33"/>
      <c r="R33"/>
    </row>
    <row r="34" customHeight="1" spans="1:18">
      <c r="A34" s="19" t="s">
        <v>24</v>
      </c>
      <c r="B34" s="19" t="s">
        <v>13</v>
      </c>
      <c r="C34" s="19" t="s">
        <v>25</v>
      </c>
      <c r="D34" s="19" t="s">
        <v>26</v>
      </c>
      <c r="E34" s="22" t="s">
        <v>1</v>
      </c>
      <c r="F34" s="19" t="s">
        <v>27</v>
      </c>
      <c r="G34" s="19" t="s">
        <v>16</v>
      </c>
      <c r="H34" s="19" t="s">
        <v>17</v>
      </c>
      <c r="I34" s="16" t="s">
        <v>28</v>
      </c>
      <c r="J34" s="19" t="s">
        <v>19</v>
      </c>
      <c r="K34" s="19" t="s">
        <v>29</v>
      </c>
      <c r="L34" s="36"/>
      <c r="M34"/>
      <c r="N34"/>
      <c r="O34"/>
      <c r="P34"/>
      <c r="Q34"/>
      <c r="R34"/>
    </row>
    <row r="35" customHeight="1" spans="1:18">
      <c r="A35" s="25">
        <v>1200</v>
      </c>
      <c r="B35" s="25">
        <v>1500</v>
      </c>
      <c r="C35" s="25">
        <v>0.444</v>
      </c>
      <c r="D35" s="25">
        <v>0.887</v>
      </c>
      <c r="E35" s="37">
        <f t="shared" ref="E35:E48" si="4">A35*C35+B35*D35</f>
        <v>1863.3</v>
      </c>
      <c r="F35" s="25">
        <v>1</v>
      </c>
      <c r="G35" s="25">
        <v>0.89</v>
      </c>
      <c r="H35" s="25">
        <v>3</v>
      </c>
      <c r="I35" s="38">
        <f t="shared" ref="I35:I48" si="5">1+G35*H35</f>
        <v>3.67</v>
      </c>
      <c r="J35" s="25">
        <v>1.225</v>
      </c>
      <c r="K35" s="25">
        <v>0.5</v>
      </c>
      <c r="L35" s="39">
        <f t="shared" ref="L35:L48" si="6">E35*F35*I35*J35*K35</f>
        <v>4188.4654875</v>
      </c>
      <c r="M35"/>
      <c r="N35"/>
      <c r="O35"/>
      <c r="P35"/>
      <c r="Q35"/>
      <c r="R35"/>
    </row>
    <row r="36" customHeight="1" spans="1:18">
      <c r="A36" s="25">
        <v>1200</v>
      </c>
      <c r="B36" s="25">
        <v>1500</v>
      </c>
      <c r="C36" s="25">
        <v>0.577</v>
      </c>
      <c r="D36" s="25">
        <v>1.153</v>
      </c>
      <c r="E36" s="37">
        <f t="shared" si="4"/>
        <v>2421.9</v>
      </c>
      <c r="F36" s="25">
        <v>1</v>
      </c>
      <c r="G36" s="25">
        <v>0.89</v>
      </c>
      <c r="H36" s="25">
        <v>3</v>
      </c>
      <c r="I36" s="38">
        <f t="shared" si="5"/>
        <v>3.67</v>
      </c>
      <c r="J36" s="25">
        <v>1.225</v>
      </c>
      <c r="K36" s="25">
        <v>0.5</v>
      </c>
      <c r="L36" s="39">
        <f t="shared" si="6"/>
        <v>5444.1284625</v>
      </c>
      <c r="M36"/>
      <c r="N36"/>
      <c r="O36"/>
      <c r="P36"/>
      <c r="Q36"/>
      <c r="R36"/>
    </row>
    <row r="37" customHeight="1" spans="1:18">
      <c r="A37" s="25">
        <v>1200</v>
      </c>
      <c r="B37" s="25">
        <v>1500</v>
      </c>
      <c r="C37" s="25">
        <v>0.444</v>
      </c>
      <c r="D37" s="25">
        <v>0.887</v>
      </c>
      <c r="E37" s="37">
        <f t="shared" si="4"/>
        <v>1863.3</v>
      </c>
      <c r="F37" s="25">
        <v>1</v>
      </c>
      <c r="G37" s="25">
        <v>0.89</v>
      </c>
      <c r="H37" s="25">
        <v>3</v>
      </c>
      <c r="I37" s="38">
        <f t="shared" si="5"/>
        <v>3.67</v>
      </c>
      <c r="J37" s="25">
        <v>1.225</v>
      </c>
      <c r="K37" s="25">
        <v>0.5</v>
      </c>
      <c r="L37" s="39">
        <f t="shared" si="6"/>
        <v>4188.4654875</v>
      </c>
      <c r="M37"/>
      <c r="N37"/>
      <c r="O37"/>
      <c r="P37"/>
      <c r="Q37"/>
      <c r="R37"/>
    </row>
    <row r="38" customHeight="1" spans="1:18">
      <c r="A38" s="25">
        <v>1200</v>
      </c>
      <c r="B38" s="25">
        <v>1500</v>
      </c>
      <c r="C38" s="25">
        <v>0.577</v>
      </c>
      <c r="D38" s="25">
        <v>1.153</v>
      </c>
      <c r="E38" s="37">
        <f t="shared" si="4"/>
        <v>2421.9</v>
      </c>
      <c r="F38" s="25">
        <v>1</v>
      </c>
      <c r="G38" s="25">
        <v>0.89</v>
      </c>
      <c r="H38" s="25">
        <v>3</v>
      </c>
      <c r="I38" s="38">
        <f t="shared" si="5"/>
        <v>3.67</v>
      </c>
      <c r="J38" s="25">
        <v>1.225</v>
      </c>
      <c r="K38" s="25">
        <v>0.5</v>
      </c>
      <c r="L38" s="39">
        <f t="shared" si="6"/>
        <v>5444.1284625</v>
      </c>
      <c r="M38"/>
      <c r="N38"/>
      <c r="O38"/>
      <c r="P38"/>
      <c r="Q38"/>
      <c r="R38"/>
    </row>
    <row r="39" customHeight="1" spans="1:18">
      <c r="A39" s="25">
        <v>1200</v>
      </c>
      <c r="B39" s="25">
        <v>1500</v>
      </c>
      <c r="C39" s="25">
        <v>0.444</v>
      </c>
      <c r="D39" s="25">
        <v>0.887</v>
      </c>
      <c r="E39" s="37">
        <f t="shared" si="4"/>
        <v>1863.3</v>
      </c>
      <c r="F39" s="25">
        <v>1</v>
      </c>
      <c r="G39" s="25">
        <v>0.89</v>
      </c>
      <c r="H39" s="25">
        <v>3</v>
      </c>
      <c r="I39" s="38">
        <f t="shared" si="5"/>
        <v>3.67</v>
      </c>
      <c r="J39" s="25">
        <v>1.225</v>
      </c>
      <c r="K39" s="25">
        <v>0.5</v>
      </c>
      <c r="L39" s="39">
        <f t="shared" si="6"/>
        <v>4188.4654875</v>
      </c>
      <c r="M39"/>
      <c r="N39"/>
      <c r="O39"/>
      <c r="P39"/>
      <c r="Q39"/>
      <c r="R39"/>
    </row>
    <row r="40" customHeight="1" spans="1:18">
      <c r="A40" s="25">
        <v>1200</v>
      </c>
      <c r="B40" s="25">
        <v>1500</v>
      </c>
      <c r="C40" s="25">
        <v>0.577</v>
      </c>
      <c r="D40" s="25">
        <v>1.153</v>
      </c>
      <c r="E40" s="37">
        <f t="shared" si="4"/>
        <v>2421.9</v>
      </c>
      <c r="F40" s="25">
        <v>1</v>
      </c>
      <c r="G40" s="25">
        <v>0.89</v>
      </c>
      <c r="H40" s="25">
        <v>3</v>
      </c>
      <c r="I40" s="38">
        <f t="shared" si="5"/>
        <v>3.67</v>
      </c>
      <c r="J40" s="25">
        <v>1.225</v>
      </c>
      <c r="K40" s="25">
        <v>0.5</v>
      </c>
      <c r="L40" s="39">
        <f t="shared" si="6"/>
        <v>5444.1284625</v>
      </c>
      <c r="M40"/>
      <c r="N40"/>
      <c r="O40"/>
      <c r="P40"/>
      <c r="Q40"/>
      <c r="R40"/>
    </row>
    <row r="41" customHeight="1" spans="1:18">
      <c r="A41" s="25">
        <v>1200</v>
      </c>
      <c r="B41" s="25">
        <v>1500</v>
      </c>
      <c r="C41" s="25">
        <v>0.444</v>
      </c>
      <c r="D41" s="25">
        <v>0.887</v>
      </c>
      <c r="E41" s="37">
        <f t="shared" si="4"/>
        <v>1863.3</v>
      </c>
      <c r="F41" s="25">
        <v>1</v>
      </c>
      <c r="G41" s="25">
        <v>0.89</v>
      </c>
      <c r="H41" s="25">
        <v>3</v>
      </c>
      <c r="I41" s="38">
        <f t="shared" si="5"/>
        <v>3.67</v>
      </c>
      <c r="J41" s="25">
        <v>1.225</v>
      </c>
      <c r="K41" s="25">
        <v>0.5</v>
      </c>
      <c r="L41" s="39">
        <f t="shared" si="6"/>
        <v>4188.4654875</v>
      </c>
    </row>
    <row r="42" customHeight="1" spans="1:18">
      <c r="A42" s="25">
        <v>1200</v>
      </c>
      <c r="B42" s="25">
        <v>1500</v>
      </c>
      <c r="C42" s="25">
        <v>0.577</v>
      </c>
      <c r="D42" s="25">
        <v>1.153</v>
      </c>
      <c r="E42" s="37">
        <f t="shared" si="4"/>
        <v>2421.9</v>
      </c>
      <c r="F42" s="25">
        <v>1</v>
      </c>
      <c r="G42" s="25">
        <v>0.89</v>
      </c>
      <c r="H42" s="25">
        <v>3</v>
      </c>
      <c r="I42" s="38">
        <f t="shared" si="5"/>
        <v>3.67</v>
      </c>
      <c r="J42" s="25">
        <v>1.225</v>
      </c>
      <c r="K42" s="25">
        <v>0.5</v>
      </c>
      <c r="L42" s="39">
        <f t="shared" si="6"/>
        <v>5444.1284625</v>
      </c>
    </row>
    <row r="43" customHeight="1" spans="1:18">
      <c r="A43" s="25">
        <v>1200</v>
      </c>
      <c r="B43" s="25">
        <v>1500</v>
      </c>
      <c r="C43" s="25">
        <v>0.444</v>
      </c>
      <c r="D43" s="25">
        <v>0.887</v>
      </c>
      <c r="E43" s="37">
        <f t="shared" si="4"/>
        <v>1863.3</v>
      </c>
      <c r="F43" s="25">
        <v>1</v>
      </c>
      <c r="G43" s="25">
        <v>0.89</v>
      </c>
      <c r="H43" s="25">
        <v>3</v>
      </c>
      <c r="I43" s="38">
        <f t="shared" si="5"/>
        <v>3.67</v>
      </c>
      <c r="J43" s="25">
        <v>1.225</v>
      </c>
      <c r="K43" s="25">
        <v>0.5</v>
      </c>
      <c r="L43" s="39">
        <f t="shared" si="6"/>
        <v>4188.4654875</v>
      </c>
    </row>
    <row r="44" customHeight="1" spans="1:18">
      <c r="A44" s="25">
        <v>1200</v>
      </c>
      <c r="B44" s="25">
        <v>1500</v>
      </c>
      <c r="C44" s="25">
        <v>0.577</v>
      </c>
      <c r="D44" s="25">
        <v>1.153</v>
      </c>
      <c r="E44" s="37">
        <f t="shared" si="4"/>
        <v>2421.9</v>
      </c>
      <c r="F44" s="25">
        <v>1</v>
      </c>
      <c r="G44" s="25">
        <v>0.89</v>
      </c>
      <c r="H44" s="25">
        <v>3</v>
      </c>
      <c r="I44" s="38">
        <f t="shared" si="5"/>
        <v>3.67</v>
      </c>
      <c r="J44" s="25">
        <v>1.225</v>
      </c>
      <c r="K44" s="25">
        <v>0.5</v>
      </c>
      <c r="L44" s="39">
        <f t="shared" si="6"/>
        <v>5444.1284625</v>
      </c>
    </row>
    <row r="45" customHeight="1" spans="1:18">
      <c r="A45" s="25">
        <v>1200</v>
      </c>
      <c r="B45" s="25">
        <v>1500</v>
      </c>
      <c r="C45" s="25">
        <v>0.444</v>
      </c>
      <c r="D45" s="25">
        <v>0.887</v>
      </c>
      <c r="E45" s="37">
        <f t="shared" si="4"/>
        <v>1863.3</v>
      </c>
      <c r="F45" s="25">
        <v>1</v>
      </c>
      <c r="G45" s="25">
        <v>0.89</v>
      </c>
      <c r="H45" s="25">
        <v>3</v>
      </c>
      <c r="I45" s="38">
        <f t="shared" si="5"/>
        <v>3.67</v>
      </c>
      <c r="J45" s="25">
        <v>1.225</v>
      </c>
      <c r="K45" s="25">
        <v>0.5</v>
      </c>
      <c r="L45" s="39">
        <f t="shared" si="6"/>
        <v>4188.4654875</v>
      </c>
    </row>
    <row r="46" customHeight="1" spans="1:18">
      <c r="A46" s="25">
        <v>1200</v>
      </c>
      <c r="B46" s="25">
        <v>1500</v>
      </c>
      <c r="C46" s="25">
        <v>0.577</v>
      </c>
      <c r="D46" s="25">
        <v>1.153</v>
      </c>
      <c r="E46" s="37">
        <f t="shared" si="4"/>
        <v>2421.9</v>
      </c>
      <c r="F46" s="25">
        <v>1</v>
      </c>
      <c r="G46" s="25">
        <v>0.89</v>
      </c>
      <c r="H46" s="25">
        <v>3</v>
      </c>
      <c r="I46" s="38">
        <f t="shared" si="5"/>
        <v>3.67</v>
      </c>
      <c r="J46" s="25">
        <v>1.225</v>
      </c>
      <c r="K46" s="25">
        <v>0.5</v>
      </c>
      <c r="L46" s="39">
        <f t="shared" si="6"/>
        <v>5444.1284625</v>
      </c>
    </row>
    <row r="47" customHeight="1" spans="1:18">
      <c r="A47" s="25">
        <v>1200</v>
      </c>
      <c r="B47" s="25">
        <v>1500</v>
      </c>
      <c r="C47" s="25">
        <v>4.04</v>
      </c>
      <c r="D47" s="25">
        <v>8.09</v>
      </c>
      <c r="E47" s="37">
        <f t="shared" si="4"/>
        <v>16983</v>
      </c>
      <c r="F47" s="25">
        <v>2.2</v>
      </c>
      <c r="G47" s="25">
        <v>0.89</v>
      </c>
      <c r="H47" s="25">
        <v>3</v>
      </c>
      <c r="I47" s="38">
        <f t="shared" si="5"/>
        <v>3.67</v>
      </c>
      <c r="J47" s="25">
        <v>1.225</v>
      </c>
      <c r="K47" s="25">
        <v>0.5</v>
      </c>
      <c r="L47" s="39">
        <f t="shared" si="6"/>
        <v>83986.454475</v>
      </c>
    </row>
    <row r="48" customHeight="1" spans="1:18">
      <c r="A48" s="25">
        <v>1200</v>
      </c>
      <c r="B48" s="25">
        <v>1500</v>
      </c>
      <c r="C48" s="25">
        <v>6.07</v>
      </c>
      <c r="D48" s="25">
        <v>12.13</v>
      </c>
      <c r="E48" s="37">
        <f t="shared" si="4"/>
        <v>25479</v>
      </c>
      <c r="F48" s="25">
        <v>2.2</v>
      </c>
      <c r="G48" s="25">
        <v>0.89</v>
      </c>
      <c r="H48" s="25">
        <v>3</v>
      </c>
      <c r="I48" s="38">
        <f t="shared" si="5"/>
        <v>3.67</v>
      </c>
      <c r="J48" s="25">
        <v>1.225</v>
      </c>
      <c r="K48" s="25">
        <v>0.5</v>
      </c>
      <c r="L48" s="39">
        <f t="shared" si="6"/>
        <v>126001.935675</v>
      </c>
    </row>
    <row r="49" customHeight="1" spans="1:12">
      <c r="A49" s="33" t="s">
        <v>20</v>
      </c>
      <c r="B49" s="33"/>
      <c r="C49" s="33"/>
      <c r="D49" s="33"/>
      <c r="E49" s="33"/>
      <c r="F49" s="40">
        <f>SUM(L35:L48)</f>
        <v>267783.95385</v>
      </c>
      <c r="G49" s="40"/>
      <c r="H49" s="40"/>
      <c r="I49" s="40"/>
      <c r="J49" s="40"/>
      <c r="K49" s="40"/>
      <c r="L49" s="40"/>
    </row>
    <row r="50" customHeight="1" spans="1:12">
      <c r="A50" s="33"/>
      <c r="B50" s="33"/>
      <c r="C50" s="33"/>
      <c r="D50" s="33"/>
      <c r="E50" s="33"/>
      <c r="F50" s="40"/>
      <c r="G50" s="40"/>
      <c r="H50" s="40"/>
      <c r="I50" s="40"/>
      <c r="J50" s="40"/>
      <c r="K50" s="40"/>
      <c r="L50" s="40"/>
    </row>
    <row r="51" customHeight="1" spans="1:12">
      <c r="A51" s="33"/>
      <c r="B51" s="33"/>
      <c r="C51" s="33"/>
      <c r="D51" s="33"/>
      <c r="E51" s="33"/>
      <c r="F51" s="40"/>
      <c r="G51" s="40"/>
      <c r="H51" s="40"/>
      <c r="I51" s="40"/>
      <c r="J51" s="40"/>
      <c r="K51" s="40"/>
      <c r="L51" s="40"/>
    </row>
  </sheetData>
  <sheetProtection sheet="1" objects="1"/>
  <mergeCells count="23">
    <mergeCell ref="A3:B3"/>
    <mergeCell ref="A4:B4"/>
    <mergeCell ref="A9:P9"/>
    <mergeCell ref="A10:E10"/>
    <mergeCell ref="F10:I10"/>
    <mergeCell ref="K10:M10"/>
    <mergeCell ref="A32:L32"/>
    <mergeCell ref="A33:E33"/>
    <mergeCell ref="F33:I33"/>
    <mergeCell ref="J33:K33"/>
    <mergeCell ref="J10:J11"/>
    <mergeCell ref="L33:L34"/>
    <mergeCell ref="O10:O11"/>
    <mergeCell ref="P10:P11"/>
    <mergeCell ref="A1:D2"/>
    <mergeCell ref="A5:B6"/>
    <mergeCell ref="C5:D6"/>
    <mergeCell ref="A7:B8"/>
    <mergeCell ref="C7:D8"/>
    <mergeCell ref="A30:H31"/>
    <mergeCell ref="I30:P31"/>
    <mergeCell ref="A49:E51"/>
    <mergeCell ref="F49:L5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月绽放直伤</vt:lpstr>
      <vt:lpstr>技能直伤</vt:lpstr>
      <vt:lpstr>综合计算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2025-12-06T20:51:00Z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3FEAF0147F6D4D9EA413B535C0364C60_12</vt:lpwstr>
  </property>
  <property fmtid="{D5CDD505-2E9C-101B-9397-08002B2CF9AE}" pid="4" name="CalculationRule">
    <vt:i4>0</vt:i4>
  </property>
</Properties>
</file>