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4088"/>
  </bookViews>
  <sheets>
    <sheet name="0+0杜林" sheetId="5" r:id="rId1"/>
    <sheet name="2+1杜林" sheetId="7" r:id="rId2"/>
    <sheet name="6+1杜林" sheetId="8" r:id="rId3"/>
    <sheet name="Sheet2" sheetId="2" r:id="rId4"/>
    <sheet name="Sheet3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<sst xmlns="http://schemas.openxmlformats.org/spreadsheetml/2006/main" count="1368" uniqueCount="42">
  <si>
    <t>[GI 6.4 Beta V3]</t>
  </si>
  <si>
    <t>0+1法尔伽  0+0杜林  0+0温迪  班尼特</t>
  </si>
  <si>
    <t>DMG</t>
  </si>
  <si>
    <t>法尔伽（元素+风）</t>
  </si>
  <si>
    <t>time</t>
  </si>
  <si>
    <t>杜林</t>
  </si>
  <si>
    <t>DPS</t>
  </si>
  <si>
    <t>温迪</t>
  </si>
  <si>
    <t>法尔伽·元素</t>
  </si>
  <si>
    <t>基础乘区</t>
  </si>
  <si>
    <t>额外乘区</t>
  </si>
  <si>
    <t>减伤乘区</t>
  </si>
  <si>
    <t>伤害</t>
  </si>
  <si>
    <t>ATK/HP</t>
  </si>
  <si>
    <t>倍率</t>
  </si>
  <si>
    <t>独立1</t>
  </si>
  <si>
    <t>独立2</t>
  </si>
  <si>
    <t>数值增伤</t>
  </si>
  <si>
    <t>增伤区</t>
  </si>
  <si>
    <t>暴击率</t>
  </si>
  <si>
    <t>暴击伤害</t>
  </si>
  <si>
    <t>期望暴击区</t>
  </si>
  <si>
    <t>抗性乘区</t>
  </si>
  <si>
    <t>防御乘区</t>
  </si>
  <si>
    <t>法尔伽·风</t>
  </si>
  <si>
    <t>1+1法尔伽  0+0杜林  0+0温迪  班尼特</t>
  </si>
  <si>
    <t>2+1法尔伽  0+0杜林  0+0温迪  班尼特</t>
  </si>
  <si>
    <t>3+1法尔伽  0+0杜林  0+0温迪  班尼特</t>
  </si>
  <si>
    <t>4+1法尔伽  0+0杜林  0+0温迪  班尼特</t>
  </si>
  <si>
    <t>6+1法尔伽  0+0杜林  0+0温迪  班尼特</t>
  </si>
  <si>
    <t>0+1法尔伽  2+1杜林  0+0温迪  班尼特</t>
  </si>
  <si>
    <t>1+1法尔伽  2+1杜林  0+0温迪  班尼特</t>
  </si>
  <si>
    <t>2+1法尔伽  2+1杜林  0+0温迪  班尼特</t>
  </si>
  <si>
    <t>3+1法尔伽  2+1杜林  0+0温迪  班尼特</t>
  </si>
  <si>
    <t>4+1法尔伽  2+1杜林  0+0温迪  班尼特</t>
  </si>
  <si>
    <t>6+1法尔伽  2+1杜林  0+0温迪  班尼特</t>
  </si>
  <si>
    <t>0+1法尔伽  6+1杜林  0+0温迪  班尼特</t>
  </si>
  <si>
    <t>1+1法尔伽  6+1杜林  0+0温迪  班尼特</t>
  </si>
  <si>
    <t>2+1法尔伽  6+1杜林  0+0温迪  班尼特</t>
  </si>
  <si>
    <t>3+1法尔伽  6+1杜林  0+0温迪  班尼特</t>
  </si>
  <si>
    <t>4+1法尔伽  6+1杜林  0+0温迪  班尼特</t>
  </si>
  <si>
    <t>6+1法尔伽  6+1杜林  0+0温迪  班尼特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</si>
</sst>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%"/>
    <numFmt numFmtId="178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SDK_SC_Web"/>
      <charset val="134"/>
    </font>
    <font>
      <sz val="36"/>
      <color theme="8" tint="-0.25"/>
      <name val="SDK_SC_Web"/>
      <charset val="134"/>
    </font>
    <font>
      <sz val="36"/>
      <color theme="9" tint="-0.25"/>
      <name val="SDK_SC_Web"/>
      <charset val="134"/>
    </font>
    <font>
      <sz val="36"/>
      <color rgb="FFFF0000"/>
      <name val="SDK_SC_Web"/>
      <charset val="134"/>
    </font>
    <font>
      <sz val="48"/>
      <color rgb="FFFF0000"/>
      <name val="SDK_SC_Web"/>
      <charset val="134"/>
    </font>
    <font>
      <sz val="28"/>
      <color theme="1"/>
      <name val="SDK_SC_Web"/>
      <charset val="134"/>
    </font>
    <font>
      <sz val="36"/>
      <color theme="1"/>
      <name val="SDK_SC_Web"/>
      <charset val="134"/>
    </font>
    <font>
      <sz val="36"/>
      <color rgb="FF0070C0"/>
      <name val="SDK_SC_Web"/>
      <charset val="134"/>
    </font>
    <font>
      <sz val="48"/>
      <color rgb="FF0070C0"/>
      <name val="SDK_SC_Web"/>
      <charset val="134"/>
    </font>
    <font>
      <sz val="20"/>
      <color rgb="FFFF0000"/>
      <name val="SDK_SC_Web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7D6FF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9" borderId="28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29">
      <alignment vertical="center"/>
    </xf>
    <xf numFmtId="0" fontId="17" fillId="0" borderId="29">
      <alignment vertical="center"/>
    </xf>
    <xf numFmtId="0" fontId="18" fillId="0" borderId="30">
      <alignment vertical="center"/>
    </xf>
    <xf numFmtId="0" fontId="18" fillId="0" borderId="0">
      <alignment vertical="center"/>
    </xf>
    <xf numFmtId="0" fontId="19" fillId="10" borderId="31">
      <alignment vertical="center"/>
    </xf>
    <xf numFmtId="0" fontId="20" fillId="11" borderId="32">
      <alignment vertical="center"/>
    </xf>
    <xf numFmtId="0" fontId="21" fillId="11" borderId="31">
      <alignment vertical="center"/>
    </xf>
    <xf numFmtId="0" fontId="22" fillId="12" borderId="33">
      <alignment vertical="center"/>
    </xf>
    <xf numFmtId="0" fontId="23" fillId="0" borderId="34">
      <alignment vertical="center"/>
    </xf>
    <xf numFmtId="0" fontId="24" fillId="0" borderId="35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7" fillId="15" borderId="0">
      <alignment vertical="center"/>
    </xf>
    <xf numFmtId="0" fontId="28" fillId="16" borderId="0">
      <alignment vertical="center"/>
    </xf>
    <xf numFmtId="0" fontId="29" fillId="17" borderId="0">
      <alignment vertical="center"/>
    </xf>
    <xf numFmtId="0" fontId="29" fillId="18" borderId="0">
      <alignment vertical="center"/>
    </xf>
    <xf numFmtId="0" fontId="28" fillId="19" borderId="0">
      <alignment vertical="center"/>
    </xf>
    <xf numFmtId="0" fontId="28" fillId="20" borderId="0">
      <alignment vertical="center"/>
    </xf>
    <xf numFmtId="0" fontId="29" fillId="21" borderId="0">
      <alignment vertical="center"/>
    </xf>
    <xf numFmtId="0" fontId="29" fillId="22" borderId="0">
      <alignment vertical="center"/>
    </xf>
    <xf numFmtId="0" fontId="28" fillId="23" borderId="0">
      <alignment vertical="center"/>
    </xf>
    <xf numFmtId="0" fontId="28" fillId="24" borderId="0">
      <alignment vertical="center"/>
    </xf>
    <xf numFmtId="0" fontId="29" fillId="25" borderId="0">
      <alignment vertical="center"/>
    </xf>
    <xf numFmtId="0" fontId="29" fillId="26" borderId="0">
      <alignment vertical="center"/>
    </xf>
    <xf numFmtId="0" fontId="28" fillId="27" borderId="0">
      <alignment vertical="center"/>
    </xf>
    <xf numFmtId="0" fontId="28" fillId="28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8" fillId="31" borderId="0">
      <alignment vertical="center"/>
    </xf>
    <xf numFmtId="0" fontId="28" fillId="32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8" fillId="35" borderId="0">
      <alignment vertical="center"/>
    </xf>
    <xf numFmtId="0" fontId="28" fillId="36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8" fillId="39" borderId="0">
      <alignment vertical="center"/>
    </xf>
  </cellStyleXfs>
  <cellXfs count="74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177" fontId="6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6" fontId="9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177" fontId="6" fillId="0" borderId="1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8" fontId="7" fillId="2" borderId="1" xfId="0" applyNumberFormat="1" applyFont="1" applyFill="1" applyBorder="1" applyAlignment="1">
      <alignment horizontal="center" vertical="center"/>
    </xf>
    <xf numFmtId="178" fontId="7" fillId="2" borderId="2" xfId="0" applyNumberFormat="1" applyFont="1" applyFill="1" applyBorder="1" applyAlignment="1">
      <alignment horizontal="center" vertical="center"/>
    </xf>
    <xf numFmtId="178" fontId="7" fillId="2" borderId="3" xfId="0" applyNumberFormat="1" applyFont="1" applyFill="1" applyBorder="1" applyAlignment="1">
      <alignment horizontal="center" vertical="center"/>
    </xf>
    <xf numFmtId="178" fontId="7" fillId="2" borderId="4" xfId="0" applyNumberFormat="1" applyFont="1" applyFill="1" applyBorder="1" applyAlignment="1">
      <alignment horizontal="center" vertical="center"/>
    </xf>
    <xf numFmtId="178" fontId="7" fillId="2" borderId="0" xfId="0" applyNumberFormat="1" applyFont="1" applyFill="1" applyAlignment="1">
      <alignment horizontal="center" vertical="center"/>
    </xf>
    <xf numFmtId="178" fontId="7" fillId="2" borderId="5" xfId="0" applyNumberFormat="1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176" fontId="1" fillId="6" borderId="3" xfId="0" applyNumberFormat="1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178" fontId="1" fillId="4" borderId="19" xfId="0" applyNumberFormat="1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176" fontId="1" fillId="6" borderId="21" xfId="0" applyNumberFormat="1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76" fontId="1" fillId="6" borderId="22" xfId="0" applyNumberFormat="1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76" fontId="4" fillId="7" borderId="23" xfId="0" applyNumberFormat="1" applyFont="1" applyFill="1" applyBorder="1" applyAlignment="1">
      <alignment horizontal="center" vertical="center"/>
    </xf>
    <xf numFmtId="176" fontId="4" fillId="7" borderId="0" xfId="0" applyNumberFormat="1" applyFont="1" applyFill="1" applyAlignment="1">
      <alignment horizontal="center" vertical="center"/>
    </xf>
    <xf numFmtId="176" fontId="4" fillId="7" borderId="24" xfId="0" applyNumberFormat="1" applyFont="1" applyFill="1" applyBorder="1" applyAlignment="1">
      <alignment horizontal="center" vertical="center"/>
    </xf>
    <xf numFmtId="176" fontId="4" fillId="7" borderId="25" xfId="0" applyNumberFormat="1" applyFont="1" applyFill="1" applyBorder="1" applyAlignment="1">
      <alignment horizontal="center" vertical="center"/>
    </xf>
    <xf numFmtId="176" fontId="4" fillId="7" borderId="26" xfId="0" applyNumberFormat="1" applyFont="1" applyFill="1" applyBorder="1" applyAlignment="1">
      <alignment horizontal="center" vertical="center"/>
    </xf>
    <xf numFmtId="176" fontId="4" fillId="7" borderId="27" xfId="0" applyNumberFormat="1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8" borderId="18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B696"/>
  <sheetViews>
    <sheetView tabSelected="1" zoomScale="40" zoomScaleNormal="40" workbookViewId="0">
      <selection activeCell="T8" sqref="T8"/>
    </sheetView>
  </sheetViews>
  <sheetFormatPr defaultColWidth="25.7777777777778" defaultRowHeight="50" customHeight="1"/>
  <cols>
    <col min="1" max="6" width="25.7777777777778" style="1"/>
    <col min="7" max="7" width="28.4444444444444" style="1"/>
    <col min="8" max="16384" width="25.7777777777778" style="1"/>
  </cols>
  <sheetData>
    <row r="1" customHeight="1" spans="2:14">
      <c r="B1" s="2" t="s">
        <v>0</v>
      </c>
      <c r="C1" s="3"/>
      <c r="D1" s="3"/>
      <c r="E1" s="3"/>
      <c r="F1" s="4"/>
      <c r="G1" s="5" t="s">
        <v>1</v>
      </c>
      <c r="H1" s="6"/>
      <c r="I1" s="6"/>
      <c r="J1" s="6"/>
      <c r="K1" s="6"/>
      <c r="L1" s="6"/>
      <c r="M1" s="6"/>
      <c r="N1" s="7"/>
    </row>
    <row r="2" customHeight="1" spans="2:14">
      <c r="B2" s="8"/>
      <c r="C2" s="9"/>
      <c r="D2" s="9"/>
      <c r="E2" s="9"/>
      <c r="F2" s="10"/>
      <c r="G2" s="11"/>
      <c r="H2" s="12"/>
      <c r="I2" s="12"/>
      <c r="J2" s="12"/>
      <c r="K2" s="12"/>
      <c r="L2" s="12"/>
      <c r="M2" s="12"/>
      <c r="N2" s="13"/>
    </row>
    <row r="3" customHeight="1" spans="2:14">
      <c r="B3" s="14"/>
      <c r="C3" s="15"/>
      <c r="D3" s="15"/>
      <c r="E3" s="15"/>
      <c r="F3" s="16"/>
      <c r="G3" s="17"/>
      <c r="H3" s="18"/>
      <c r="I3" s="18"/>
      <c r="J3" s="18"/>
      <c r="K3" s="18"/>
      <c r="L3" s="18"/>
      <c r="M3" s="18"/>
      <c r="N3" s="19"/>
    </row>
    <row r="4" customHeight="1" spans="2:14">
      <c r="B4" s="20" t="s">
        <v>2</v>
      </c>
      <c r="C4" s="20"/>
      <c r="D4" s="21">
        <f>I4+I6+I8</f>
        <v>2550608.50367261</v>
      </c>
      <c r="E4" s="21"/>
      <c r="F4" s="21"/>
      <c r="G4" s="22" t="s">
        <v>3</v>
      </c>
      <c r="H4" s="22"/>
      <c r="I4" s="23">
        <f>B29+B49</f>
        <v>1985730.49094719</v>
      </c>
      <c r="J4" s="23"/>
      <c r="K4" s="24">
        <f>I4/D4</f>
        <v>0.778532059345031</v>
      </c>
      <c r="L4" s="24"/>
      <c r="M4" s="25" t="s">
        <v>4</v>
      </c>
      <c r="N4" s="25"/>
    </row>
    <row r="5" customHeight="1" spans="2:14">
      <c r="B5" s="20"/>
      <c r="C5" s="20"/>
      <c r="D5" s="21"/>
      <c r="E5" s="21"/>
      <c r="F5" s="21"/>
      <c r="G5" s="22"/>
      <c r="H5" s="22"/>
      <c r="I5" s="23"/>
      <c r="J5" s="23"/>
      <c r="K5" s="24"/>
      <c r="L5" s="24"/>
      <c r="M5" s="25"/>
      <c r="N5" s="25"/>
    </row>
    <row r="6" customHeight="1" spans="2:14">
      <c r="B6" s="20"/>
      <c r="C6" s="20"/>
      <c r="D6" s="21"/>
      <c r="E6" s="21"/>
      <c r="F6" s="21"/>
      <c r="G6" s="22" t="s">
        <v>5</v>
      </c>
      <c r="H6" s="22"/>
      <c r="I6" s="23">
        <f>B79</f>
        <v>448698.172611675</v>
      </c>
      <c r="J6" s="23"/>
      <c r="K6" s="24">
        <f>I6/D4</f>
        <v>0.175918088552436</v>
      </c>
      <c r="L6" s="24"/>
      <c r="M6" s="25">
        <v>20</v>
      </c>
      <c r="N6" s="25"/>
    </row>
    <row r="7" customHeight="1" spans="2:14">
      <c r="B7" s="26" t="s">
        <v>6</v>
      </c>
      <c r="C7" s="26"/>
      <c r="D7" s="27">
        <f>D4/M6</f>
        <v>127530.425183631</v>
      </c>
      <c r="E7" s="27"/>
      <c r="F7" s="27"/>
      <c r="G7" s="22"/>
      <c r="H7" s="22"/>
      <c r="I7" s="23"/>
      <c r="J7" s="23"/>
      <c r="K7" s="24"/>
      <c r="L7" s="24"/>
      <c r="M7" s="25"/>
      <c r="N7" s="25"/>
    </row>
    <row r="8" customHeight="1" spans="2:14">
      <c r="B8" s="26"/>
      <c r="C8" s="26"/>
      <c r="D8" s="27"/>
      <c r="E8" s="27"/>
      <c r="F8" s="27"/>
      <c r="G8" s="22" t="s">
        <v>7</v>
      </c>
      <c r="H8" s="22"/>
      <c r="I8" s="23">
        <f>B107</f>
        <v>116179.84011375</v>
      </c>
      <c r="J8" s="23"/>
      <c r="K8" s="24">
        <f>I8/D4</f>
        <v>0.0455498521025328</v>
      </c>
      <c r="L8" s="24"/>
      <c r="M8" s="25"/>
      <c r="N8" s="25"/>
    </row>
    <row r="9" customHeight="1" spans="2:14">
      <c r="B9" s="28"/>
      <c r="C9" s="28"/>
      <c r="D9" s="29"/>
      <c r="E9" s="29"/>
      <c r="F9" s="29"/>
      <c r="G9" s="30"/>
      <c r="H9" s="30"/>
      <c r="I9" s="31"/>
      <c r="J9" s="31"/>
      <c r="K9" s="32"/>
      <c r="L9" s="32"/>
      <c r="M9" s="33"/>
      <c r="N9" s="33"/>
    </row>
    <row r="10" customHeight="1" spans="2:14">
      <c r="B10" s="34" t="s">
        <v>8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6"/>
    </row>
    <row r="11" customHeight="1" spans="2:14">
      <c r="B11" s="37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9"/>
    </row>
    <row r="12" customHeight="1" spans="2:14">
      <c r="B12" s="40" t="s">
        <v>9</v>
      </c>
      <c r="C12" s="41"/>
      <c r="D12" s="41"/>
      <c r="E12" s="41"/>
      <c r="F12" s="41"/>
      <c r="G12" s="42"/>
      <c r="H12" s="43" t="s">
        <v>10</v>
      </c>
      <c r="I12" s="44"/>
      <c r="J12" s="44"/>
      <c r="K12" s="45"/>
      <c r="L12" s="46" t="s">
        <v>11</v>
      </c>
      <c r="M12" s="47"/>
      <c r="N12" s="48" t="s">
        <v>12</v>
      </c>
    </row>
    <row r="13" customHeight="1" spans="2:14">
      <c r="B13" s="49" t="s">
        <v>13</v>
      </c>
      <c r="C13" s="50" t="s">
        <v>14</v>
      </c>
      <c r="D13" s="50" t="s">
        <v>15</v>
      </c>
      <c r="E13" s="50" t="s">
        <v>16</v>
      </c>
      <c r="F13" s="50" t="s">
        <v>17</v>
      </c>
      <c r="G13" s="51" t="s">
        <v>9</v>
      </c>
      <c r="H13" s="52" t="s">
        <v>18</v>
      </c>
      <c r="I13" s="53" t="s">
        <v>19</v>
      </c>
      <c r="J13" s="53" t="s">
        <v>20</v>
      </c>
      <c r="K13" s="54" t="s">
        <v>21</v>
      </c>
      <c r="L13" s="55" t="s">
        <v>22</v>
      </c>
      <c r="M13" s="56" t="s">
        <v>23</v>
      </c>
      <c r="N13" s="57"/>
    </row>
    <row r="14" customHeight="1" spans="2:14">
      <c r="B14" s="58">
        <v>4060</v>
      </c>
      <c r="C14" s="59">
        <v>1.62</v>
      </c>
      <c r="D14" s="60">
        <v>2.2</v>
      </c>
      <c r="E14" s="60">
        <v>1</v>
      </c>
      <c r="F14" s="60">
        <v>0</v>
      </c>
      <c r="G14" s="51">
        <f t="shared" ref="G14:G19" si="0">B14*C14*D14*E14+F14</f>
        <v>14469.84</v>
      </c>
      <c r="H14" s="61">
        <v>2.97</v>
      </c>
      <c r="I14" s="60">
        <v>0.98</v>
      </c>
      <c r="J14" s="60">
        <v>2.47</v>
      </c>
      <c r="K14" s="54">
        <f t="shared" ref="K14:K19" si="1">I14*J14+1</f>
        <v>3.4206</v>
      </c>
      <c r="L14" s="62">
        <v>1.325</v>
      </c>
      <c r="M14" s="56">
        <v>0.5</v>
      </c>
      <c r="N14" s="63">
        <f t="shared" ref="N14:N19" si="2">G14*H14*K14*L14*M14</f>
        <v>97388.651471958</v>
      </c>
    </row>
    <row r="15" customHeight="1" spans="2:14">
      <c r="B15" s="58">
        <v>4060</v>
      </c>
      <c r="C15" s="59">
        <v>1.1</v>
      </c>
      <c r="D15" s="60">
        <v>2.2</v>
      </c>
      <c r="E15" s="60">
        <v>1</v>
      </c>
      <c r="F15" s="60">
        <v>0</v>
      </c>
      <c r="G15" s="51">
        <f t="shared" si="0"/>
        <v>9825.2</v>
      </c>
      <c r="H15" s="61">
        <v>2.97</v>
      </c>
      <c r="I15" s="60">
        <v>0.98</v>
      </c>
      <c r="J15" s="60">
        <v>2.47</v>
      </c>
      <c r="K15" s="54">
        <f t="shared" si="1"/>
        <v>3.4206</v>
      </c>
      <c r="L15" s="62">
        <v>1.325</v>
      </c>
      <c r="M15" s="56">
        <v>0.5</v>
      </c>
      <c r="N15" s="63">
        <f t="shared" si="2"/>
        <v>66128.09667849</v>
      </c>
    </row>
    <row r="16" customHeight="1" spans="2:14">
      <c r="B16" s="58">
        <v>4060</v>
      </c>
      <c r="C16" s="59">
        <v>1.49</v>
      </c>
      <c r="D16" s="60">
        <v>2.2</v>
      </c>
      <c r="E16" s="60">
        <v>1</v>
      </c>
      <c r="F16" s="60">
        <v>0</v>
      </c>
      <c r="G16" s="51">
        <f t="shared" si="0"/>
        <v>13308.68</v>
      </c>
      <c r="H16" s="61">
        <v>2.97</v>
      </c>
      <c r="I16" s="60">
        <v>0.98</v>
      </c>
      <c r="J16" s="60">
        <v>2.47</v>
      </c>
      <c r="K16" s="54">
        <f t="shared" si="1"/>
        <v>3.4206</v>
      </c>
      <c r="L16" s="62">
        <v>1.325</v>
      </c>
      <c r="M16" s="56">
        <v>0.5</v>
      </c>
      <c r="N16" s="63">
        <f t="shared" si="2"/>
        <v>89573.512773591</v>
      </c>
    </row>
    <row r="17" customHeight="1" spans="2:14">
      <c r="B17" s="58">
        <v>4060</v>
      </c>
      <c r="C17" s="59">
        <v>1.37</v>
      </c>
      <c r="D17" s="60">
        <v>2.2</v>
      </c>
      <c r="E17" s="60">
        <v>1</v>
      </c>
      <c r="F17" s="60">
        <v>0</v>
      </c>
      <c r="G17" s="51">
        <f t="shared" si="0"/>
        <v>12236.84</v>
      </c>
      <c r="H17" s="61">
        <v>2.97</v>
      </c>
      <c r="I17" s="60">
        <v>0.98</v>
      </c>
      <c r="J17" s="60">
        <v>2.47</v>
      </c>
      <c r="K17" s="54">
        <f t="shared" si="1"/>
        <v>3.4206</v>
      </c>
      <c r="L17" s="62">
        <v>1.325</v>
      </c>
      <c r="M17" s="56">
        <v>0.5</v>
      </c>
      <c r="N17" s="63">
        <f t="shared" si="2"/>
        <v>82359.538590483</v>
      </c>
    </row>
    <row r="18" customHeight="1" spans="2:14">
      <c r="B18" s="58">
        <v>4060</v>
      </c>
      <c r="C18" s="59">
        <v>1.72</v>
      </c>
      <c r="D18" s="60">
        <v>2.2</v>
      </c>
      <c r="E18" s="60">
        <v>1</v>
      </c>
      <c r="F18" s="60">
        <v>0</v>
      </c>
      <c r="G18" s="51">
        <f t="shared" si="0"/>
        <v>15363.04</v>
      </c>
      <c r="H18" s="61">
        <v>2.97</v>
      </c>
      <c r="I18" s="60">
        <v>0.98</v>
      </c>
      <c r="J18" s="60">
        <v>2.47</v>
      </c>
      <c r="K18" s="54">
        <f t="shared" si="1"/>
        <v>3.4206</v>
      </c>
      <c r="L18" s="62">
        <v>1.325</v>
      </c>
      <c r="M18" s="56">
        <v>0.5</v>
      </c>
      <c r="N18" s="63">
        <f t="shared" si="2"/>
        <v>103400.296624548</v>
      </c>
    </row>
    <row r="19" customHeight="1" spans="2:14">
      <c r="B19" s="58">
        <v>4060</v>
      </c>
      <c r="C19" s="64">
        <v>3.16</v>
      </c>
      <c r="D19" s="60">
        <v>2.2</v>
      </c>
      <c r="E19" s="60">
        <v>1</v>
      </c>
      <c r="F19" s="60">
        <v>0</v>
      </c>
      <c r="G19" s="51">
        <f t="shared" si="0"/>
        <v>28225.12</v>
      </c>
      <c r="H19" s="61">
        <v>2.97</v>
      </c>
      <c r="I19" s="60">
        <v>0.98</v>
      </c>
      <c r="J19" s="60">
        <v>2.47</v>
      </c>
      <c r="K19" s="54">
        <f t="shared" si="1"/>
        <v>3.4206</v>
      </c>
      <c r="L19" s="62">
        <v>1.325</v>
      </c>
      <c r="M19" s="56">
        <v>0.5</v>
      </c>
      <c r="N19" s="63">
        <f t="shared" si="2"/>
        <v>189967.986821844</v>
      </c>
    </row>
    <row r="20" customHeight="1" spans="2:14">
      <c r="B20" s="58">
        <v>4060</v>
      </c>
      <c r="C20" s="59">
        <v>1.62</v>
      </c>
      <c r="D20" s="60">
        <v>2.2</v>
      </c>
      <c r="E20" s="60">
        <v>1</v>
      </c>
      <c r="F20" s="60">
        <v>0</v>
      </c>
      <c r="G20" s="51">
        <f t="shared" ref="G20:G29" si="3">B20*C20*D20*E20+F20</f>
        <v>14469.84</v>
      </c>
      <c r="H20" s="61">
        <v>2.97</v>
      </c>
      <c r="I20" s="60">
        <v>0.98</v>
      </c>
      <c r="J20" s="60">
        <v>2.47</v>
      </c>
      <c r="K20" s="54">
        <f t="shared" ref="K20:K29" si="4">I20*J20+1</f>
        <v>3.4206</v>
      </c>
      <c r="L20" s="62">
        <v>1.325</v>
      </c>
      <c r="M20" s="56">
        <v>0.5</v>
      </c>
      <c r="N20" s="63">
        <f t="shared" ref="N20:N29" si="5">G20*H20*K20*L20*M20</f>
        <v>97388.651471958</v>
      </c>
    </row>
    <row r="21" customHeight="1" spans="2:14">
      <c r="B21" s="58">
        <v>4060</v>
      </c>
      <c r="C21" s="59">
        <v>1.1</v>
      </c>
      <c r="D21" s="60">
        <v>2.2</v>
      </c>
      <c r="E21" s="60">
        <v>1</v>
      </c>
      <c r="F21" s="60">
        <v>0</v>
      </c>
      <c r="G21" s="51">
        <f t="shared" si="3"/>
        <v>9825.2</v>
      </c>
      <c r="H21" s="61">
        <v>2.97</v>
      </c>
      <c r="I21" s="60">
        <v>0.98</v>
      </c>
      <c r="J21" s="60">
        <v>2.47</v>
      </c>
      <c r="K21" s="54">
        <f t="shared" si="4"/>
        <v>3.4206</v>
      </c>
      <c r="L21" s="62">
        <v>1.325</v>
      </c>
      <c r="M21" s="56">
        <v>0.5</v>
      </c>
      <c r="N21" s="63">
        <f t="shared" si="5"/>
        <v>66128.09667849</v>
      </c>
    </row>
    <row r="22" customHeight="1" spans="2:14">
      <c r="B22" s="58">
        <v>4060</v>
      </c>
      <c r="C22" s="59">
        <v>1.49</v>
      </c>
      <c r="D22" s="60">
        <v>2.2</v>
      </c>
      <c r="E22" s="60">
        <v>1</v>
      </c>
      <c r="F22" s="60">
        <v>0</v>
      </c>
      <c r="G22" s="51">
        <f t="shared" si="3"/>
        <v>13308.68</v>
      </c>
      <c r="H22" s="61">
        <v>2.97</v>
      </c>
      <c r="I22" s="60">
        <v>0.98</v>
      </c>
      <c r="J22" s="60">
        <v>2.47</v>
      </c>
      <c r="K22" s="54">
        <f t="shared" si="4"/>
        <v>3.4206</v>
      </c>
      <c r="L22" s="62">
        <v>1.325</v>
      </c>
      <c r="M22" s="56">
        <v>0.5</v>
      </c>
      <c r="N22" s="63">
        <f t="shared" si="5"/>
        <v>89573.512773591</v>
      </c>
    </row>
    <row r="23" customHeight="1" spans="2:14">
      <c r="B23" s="58">
        <v>4060</v>
      </c>
      <c r="C23" s="59">
        <v>1.37</v>
      </c>
      <c r="D23" s="60">
        <v>2.2</v>
      </c>
      <c r="E23" s="60">
        <v>1</v>
      </c>
      <c r="F23" s="60">
        <v>0</v>
      </c>
      <c r="G23" s="51">
        <f t="shared" si="3"/>
        <v>12236.84</v>
      </c>
      <c r="H23" s="61">
        <v>2.97</v>
      </c>
      <c r="I23" s="60">
        <v>0.98</v>
      </c>
      <c r="J23" s="60">
        <v>2.47</v>
      </c>
      <c r="K23" s="54">
        <f t="shared" si="4"/>
        <v>3.4206</v>
      </c>
      <c r="L23" s="62">
        <v>1.325</v>
      </c>
      <c r="M23" s="56">
        <v>0.5</v>
      </c>
      <c r="N23" s="63">
        <f t="shared" si="5"/>
        <v>82359.538590483</v>
      </c>
    </row>
    <row r="24" customHeight="1" spans="2:14">
      <c r="B24" s="58">
        <v>4060</v>
      </c>
      <c r="C24" s="59">
        <v>1.72</v>
      </c>
      <c r="D24" s="60">
        <v>2.2</v>
      </c>
      <c r="E24" s="60">
        <v>1</v>
      </c>
      <c r="F24" s="60">
        <v>0</v>
      </c>
      <c r="G24" s="51">
        <f t="shared" si="3"/>
        <v>15363.04</v>
      </c>
      <c r="H24" s="61">
        <v>2.97</v>
      </c>
      <c r="I24" s="60">
        <v>0.98</v>
      </c>
      <c r="J24" s="60">
        <v>2.47</v>
      </c>
      <c r="K24" s="54">
        <f t="shared" si="4"/>
        <v>3.4206</v>
      </c>
      <c r="L24" s="62">
        <v>1.325</v>
      </c>
      <c r="M24" s="56">
        <v>0.5</v>
      </c>
      <c r="N24" s="63">
        <f t="shared" si="5"/>
        <v>103400.296624548</v>
      </c>
    </row>
    <row r="25" customHeight="1" spans="2:14">
      <c r="B25" s="58">
        <v>4060</v>
      </c>
      <c r="C25" s="64">
        <v>3.16</v>
      </c>
      <c r="D25" s="60">
        <v>2.2</v>
      </c>
      <c r="E25" s="60">
        <v>1</v>
      </c>
      <c r="F25" s="60">
        <v>0</v>
      </c>
      <c r="G25" s="51">
        <f t="shared" si="3"/>
        <v>28225.12</v>
      </c>
      <c r="H25" s="61">
        <v>2.97</v>
      </c>
      <c r="I25" s="60">
        <v>0.98</v>
      </c>
      <c r="J25" s="60">
        <v>2.47</v>
      </c>
      <c r="K25" s="54">
        <f t="shared" si="4"/>
        <v>3.4206</v>
      </c>
      <c r="L25" s="62">
        <v>1.325</v>
      </c>
      <c r="M25" s="56">
        <v>0.5</v>
      </c>
      <c r="N25" s="63">
        <f t="shared" si="5"/>
        <v>189967.986821844</v>
      </c>
    </row>
    <row r="26" customHeight="1" spans="2:14">
      <c r="B26" s="65">
        <v>2758</v>
      </c>
      <c r="C26" s="59">
        <v>1.62</v>
      </c>
      <c r="D26" s="60">
        <v>2.2</v>
      </c>
      <c r="E26" s="60">
        <v>1</v>
      </c>
      <c r="F26" s="60">
        <v>0</v>
      </c>
      <c r="G26" s="51">
        <f t="shared" si="3"/>
        <v>9829.512</v>
      </c>
      <c r="H26" s="61">
        <v>2.97</v>
      </c>
      <c r="I26" s="60">
        <v>0.98</v>
      </c>
      <c r="J26" s="60">
        <v>2.47</v>
      </c>
      <c r="K26" s="54">
        <f t="shared" si="4"/>
        <v>3.4206</v>
      </c>
      <c r="L26" s="62">
        <v>1.325</v>
      </c>
      <c r="M26" s="56">
        <v>0.5</v>
      </c>
      <c r="N26" s="63">
        <f t="shared" si="5"/>
        <v>66157.1184137094</v>
      </c>
    </row>
    <row r="27" customHeight="1" spans="2:14">
      <c r="B27" s="65">
        <v>2758</v>
      </c>
      <c r="C27" s="59">
        <v>1.1</v>
      </c>
      <c r="D27" s="60">
        <v>2.2</v>
      </c>
      <c r="E27" s="60">
        <v>1</v>
      </c>
      <c r="F27" s="60">
        <v>0</v>
      </c>
      <c r="G27" s="51">
        <f t="shared" si="3"/>
        <v>6674.36</v>
      </c>
      <c r="H27" s="61">
        <v>2.97</v>
      </c>
      <c r="I27" s="60">
        <v>0.98</v>
      </c>
      <c r="J27" s="60">
        <v>2.47</v>
      </c>
      <c r="K27" s="54">
        <f t="shared" si="4"/>
        <v>3.4206</v>
      </c>
      <c r="L27" s="62">
        <v>1.325</v>
      </c>
      <c r="M27" s="56">
        <v>0.5</v>
      </c>
      <c r="N27" s="63">
        <f t="shared" si="5"/>
        <v>44921.500157457</v>
      </c>
    </row>
    <row r="28" customHeight="1" spans="2:14">
      <c r="B28" s="65">
        <v>2758</v>
      </c>
      <c r="C28" s="50">
        <v>6.07</v>
      </c>
      <c r="D28" s="60">
        <v>1</v>
      </c>
      <c r="E28" s="60">
        <v>1</v>
      </c>
      <c r="F28" s="60">
        <v>0</v>
      </c>
      <c r="G28" s="51">
        <f t="shared" si="3"/>
        <v>16741.06</v>
      </c>
      <c r="H28" s="61">
        <v>2.67</v>
      </c>
      <c r="I28" s="60">
        <v>0.98</v>
      </c>
      <c r="J28" s="60">
        <v>2.47</v>
      </c>
      <c r="K28" s="54">
        <f t="shared" si="4"/>
        <v>3.4206</v>
      </c>
      <c r="L28" s="61">
        <v>1.125</v>
      </c>
      <c r="M28" s="56">
        <v>0.5</v>
      </c>
      <c r="N28" s="63">
        <f t="shared" si="5"/>
        <v>86004.0756349425</v>
      </c>
    </row>
    <row r="29" customHeight="1" spans="2:14">
      <c r="B29" s="66">
        <f>SUM(N14:N28)</f>
        <v>1454718.86012794</v>
      </c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8"/>
    </row>
    <row r="30" customHeight="1" spans="2:14">
      <c r="B30" s="66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8"/>
    </row>
    <row r="31" customHeight="1" spans="2:14">
      <c r="B31" s="69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1"/>
    </row>
    <row r="32" customHeight="1" spans="2:14">
      <c r="B32" s="34" t="s">
        <v>24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6"/>
    </row>
    <row r="33" customHeight="1" spans="2:14"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9"/>
    </row>
    <row r="34" customHeight="1" spans="2:14">
      <c r="B34" s="40" t="s">
        <v>9</v>
      </c>
      <c r="C34" s="41"/>
      <c r="D34" s="41"/>
      <c r="E34" s="41"/>
      <c r="F34" s="41"/>
      <c r="G34" s="42"/>
      <c r="H34" s="43" t="s">
        <v>10</v>
      </c>
      <c r="I34" s="44"/>
      <c r="J34" s="44"/>
      <c r="K34" s="45"/>
      <c r="L34" s="46" t="s">
        <v>11</v>
      </c>
      <c r="M34" s="47"/>
      <c r="N34" s="48" t="s">
        <v>12</v>
      </c>
    </row>
    <row r="35" customHeight="1" spans="2:14">
      <c r="B35" s="49" t="s">
        <v>13</v>
      </c>
      <c r="C35" s="50" t="s">
        <v>14</v>
      </c>
      <c r="D35" s="50" t="s">
        <v>15</v>
      </c>
      <c r="E35" s="50" t="s">
        <v>16</v>
      </c>
      <c r="F35" s="50" t="s">
        <v>17</v>
      </c>
      <c r="G35" s="51" t="s">
        <v>9</v>
      </c>
      <c r="H35" s="52" t="s">
        <v>18</v>
      </c>
      <c r="I35" s="53" t="s">
        <v>19</v>
      </c>
      <c r="J35" s="53" t="s">
        <v>20</v>
      </c>
      <c r="K35" s="54" t="s">
        <v>21</v>
      </c>
      <c r="L35" s="55" t="s">
        <v>22</v>
      </c>
      <c r="M35" s="56" t="s">
        <v>23</v>
      </c>
      <c r="N35" s="57"/>
    </row>
    <row r="36" customHeight="1" spans="2:14">
      <c r="B36" s="58">
        <v>4060</v>
      </c>
      <c r="C36" s="53">
        <v>5.01</v>
      </c>
      <c r="D36" s="60">
        <v>1</v>
      </c>
      <c r="E36" s="60">
        <v>1</v>
      </c>
      <c r="F36" s="60">
        <v>0</v>
      </c>
      <c r="G36" s="51">
        <f t="shared" ref="G36:G48" si="6">B36*C36*D36*E36+F36</f>
        <v>20340.6</v>
      </c>
      <c r="H36" s="61">
        <v>2.35</v>
      </c>
      <c r="I36" s="60">
        <v>0.98</v>
      </c>
      <c r="J36" s="60">
        <v>2.47</v>
      </c>
      <c r="K36" s="54">
        <f t="shared" ref="K36:K48" si="7">I36*J36+1</f>
        <v>3.4206</v>
      </c>
      <c r="L36" s="61">
        <v>1.125</v>
      </c>
      <c r="M36" s="56">
        <v>0.5</v>
      </c>
      <c r="N36" s="63">
        <f t="shared" ref="N36:N48" si="8">G36*H36*K36*L36*M36</f>
        <v>91972.171375875</v>
      </c>
    </row>
    <row r="37" customHeight="1" spans="2:14">
      <c r="B37" s="58">
        <v>4060</v>
      </c>
      <c r="C37" s="59">
        <v>0.59</v>
      </c>
      <c r="D37" s="60">
        <v>2.2</v>
      </c>
      <c r="E37" s="60">
        <v>1</v>
      </c>
      <c r="F37" s="60">
        <v>0</v>
      </c>
      <c r="G37" s="51">
        <f t="shared" si="6"/>
        <v>5269.88</v>
      </c>
      <c r="H37" s="61">
        <v>2.35</v>
      </c>
      <c r="I37" s="60">
        <v>0.98</v>
      </c>
      <c r="J37" s="60">
        <v>2.47</v>
      </c>
      <c r="K37" s="54">
        <f t="shared" si="7"/>
        <v>3.4206</v>
      </c>
      <c r="L37" s="61">
        <v>1.125</v>
      </c>
      <c r="M37" s="56">
        <v>0.5</v>
      </c>
      <c r="N37" s="63">
        <f t="shared" si="8"/>
        <v>23828.319051075</v>
      </c>
    </row>
    <row r="38" customHeight="1" spans="2:14">
      <c r="B38" s="58">
        <v>4060</v>
      </c>
      <c r="C38" s="59">
        <v>0.8</v>
      </c>
      <c r="D38" s="60">
        <v>2.2</v>
      </c>
      <c r="E38" s="60">
        <v>1</v>
      </c>
      <c r="F38" s="60">
        <v>0</v>
      </c>
      <c r="G38" s="51">
        <f t="shared" si="6"/>
        <v>7145.6</v>
      </c>
      <c r="H38" s="61">
        <v>2.35</v>
      </c>
      <c r="I38" s="60">
        <v>0.98</v>
      </c>
      <c r="J38" s="60">
        <v>2.47</v>
      </c>
      <c r="K38" s="54">
        <f t="shared" si="7"/>
        <v>3.4206</v>
      </c>
      <c r="L38" s="61">
        <v>1.125</v>
      </c>
      <c r="M38" s="56">
        <v>0.5</v>
      </c>
      <c r="N38" s="63">
        <f t="shared" si="8"/>
        <v>32309.585154</v>
      </c>
    </row>
    <row r="39" customHeight="1" spans="2:14">
      <c r="B39" s="58">
        <v>4060</v>
      </c>
      <c r="C39" s="59">
        <v>0.74</v>
      </c>
      <c r="D39" s="60">
        <v>2.2</v>
      </c>
      <c r="E39" s="60">
        <v>1</v>
      </c>
      <c r="F39" s="60">
        <v>0</v>
      </c>
      <c r="G39" s="51">
        <f t="shared" si="6"/>
        <v>6609.68</v>
      </c>
      <c r="H39" s="61">
        <v>2.35</v>
      </c>
      <c r="I39" s="60">
        <v>0.98</v>
      </c>
      <c r="J39" s="60">
        <v>2.47</v>
      </c>
      <c r="K39" s="54">
        <f t="shared" si="7"/>
        <v>3.4206</v>
      </c>
      <c r="L39" s="61">
        <v>1.125</v>
      </c>
      <c r="M39" s="56">
        <v>0.5</v>
      </c>
      <c r="N39" s="63">
        <f t="shared" si="8"/>
        <v>29886.36626745</v>
      </c>
    </row>
    <row r="40" customHeight="1" spans="2:14">
      <c r="B40" s="58">
        <v>4060</v>
      </c>
      <c r="C40" s="59">
        <v>0.92</v>
      </c>
      <c r="D40" s="60">
        <v>2.2</v>
      </c>
      <c r="E40" s="60">
        <v>1</v>
      </c>
      <c r="F40" s="60">
        <v>0</v>
      </c>
      <c r="G40" s="51">
        <f t="shared" si="6"/>
        <v>8217.44</v>
      </c>
      <c r="H40" s="61">
        <v>2.35</v>
      </c>
      <c r="I40" s="60">
        <v>0.98</v>
      </c>
      <c r="J40" s="60">
        <v>2.47</v>
      </c>
      <c r="K40" s="54">
        <f t="shared" si="7"/>
        <v>3.4206</v>
      </c>
      <c r="L40" s="61">
        <v>1.125</v>
      </c>
      <c r="M40" s="56">
        <v>0.5</v>
      </c>
      <c r="N40" s="63">
        <f t="shared" si="8"/>
        <v>37156.0229271</v>
      </c>
    </row>
    <row r="41" customHeight="1" spans="2:14">
      <c r="B41" s="58">
        <v>4060</v>
      </c>
      <c r="C41" s="64">
        <v>1.7</v>
      </c>
      <c r="D41" s="60">
        <v>2.2</v>
      </c>
      <c r="E41" s="60">
        <v>1</v>
      </c>
      <c r="F41" s="60">
        <v>0</v>
      </c>
      <c r="G41" s="51">
        <f t="shared" si="6"/>
        <v>15184.4</v>
      </c>
      <c r="H41" s="61">
        <v>2.35</v>
      </c>
      <c r="I41" s="60">
        <v>0.98</v>
      </c>
      <c r="J41" s="60">
        <v>2.47</v>
      </c>
      <c r="K41" s="54">
        <f t="shared" si="7"/>
        <v>3.4206</v>
      </c>
      <c r="L41" s="61">
        <v>1.125</v>
      </c>
      <c r="M41" s="56">
        <v>0.5</v>
      </c>
      <c r="N41" s="63">
        <f t="shared" si="8"/>
        <v>68657.86845225</v>
      </c>
    </row>
    <row r="42" customHeight="1" spans="2:14">
      <c r="B42" s="58">
        <v>4060</v>
      </c>
      <c r="C42" s="59">
        <v>0.59</v>
      </c>
      <c r="D42" s="60">
        <v>2.2</v>
      </c>
      <c r="E42" s="60">
        <v>1</v>
      </c>
      <c r="F42" s="60">
        <v>0</v>
      </c>
      <c r="G42" s="51">
        <f t="shared" si="6"/>
        <v>5269.88</v>
      </c>
      <c r="H42" s="61">
        <v>2.35</v>
      </c>
      <c r="I42" s="60">
        <v>0.98</v>
      </c>
      <c r="J42" s="60">
        <v>2.47</v>
      </c>
      <c r="K42" s="54">
        <f t="shared" si="7"/>
        <v>3.4206</v>
      </c>
      <c r="L42" s="61">
        <v>1.125</v>
      </c>
      <c r="M42" s="56">
        <v>0.5</v>
      </c>
      <c r="N42" s="63">
        <f t="shared" si="8"/>
        <v>23828.319051075</v>
      </c>
    </row>
    <row r="43" customHeight="1" spans="2:14">
      <c r="B43" s="58">
        <v>4060</v>
      </c>
      <c r="C43" s="59">
        <v>0.8</v>
      </c>
      <c r="D43" s="60">
        <v>2.2</v>
      </c>
      <c r="E43" s="60">
        <v>1</v>
      </c>
      <c r="F43" s="60">
        <v>0</v>
      </c>
      <c r="G43" s="51">
        <f t="shared" si="6"/>
        <v>7145.6</v>
      </c>
      <c r="H43" s="61">
        <v>2.35</v>
      </c>
      <c r="I43" s="60">
        <v>0.98</v>
      </c>
      <c r="J43" s="60">
        <v>2.47</v>
      </c>
      <c r="K43" s="54">
        <f t="shared" si="7"/>
        <v>3.4206</v>
      </c>
      <c r="L43" s="61">
        <v>1.125</v>
      </c>
      <c r="M43" s="56">
        <v>0.5</v>
      </c>
      <c r="N43" s="63">
        <f t="shared" si="8"/>
        <v>32309.585154</v>
      </c>
    </row>
    <row r="44" customHeight="1" spans="2:14">
      <c r="B44" s="58">
        <v>4060</v>
      </c>
      <c r="C44" s="59">
        <v>0.74</v>
      </c>
      <c r="D44" s="60">
        <v>2.2</v>
      </c>
      <c r="E44" s="60">
        <v>1</v>
      </c>
      <c r="F44" s="60">
        <v>0</v>
      </c>
      <c r="G44" s="51">
        <f t="shared" si="6"/>
        <v>6609.68</v>
      </c>
      <c r="H44" s="61">
        <v>2.35</v>
      </c>
      <c r="I44" s="60">
        <v>0.98</v>
      </c>
      <c r="J44" s="60">
        <v>2.47</v>
      </c>
      <c r="K44" s="54">
        <f t="shared" si="7"/>
        <v>3.4206</v>
      </c>
      <c r="L44" s="61">
        <v>1.125</v>
      </c>
      <c r="M44" s="56">
        <v>0.5</v>
      </c>
      <c r="N44" s="63">
        <f t="shared" si="8"/>
        <v>29886.36626745</v>
      </c>
    </row>
    <row r="45" customHeight="1" spans="2:14">
      <c r="B45" s="58">
        <v>4060</v>
      </c>
      <c r="C45" s="59">
        <v>0.92</v>
      </c>
      <c r="D45" s="60">
        <v>2.2</v>
      </c>
      <c r="E45" s="60">
        <v>1</v>
      </c>
      <c r="F45" s="60">
        <v>0</v>
      </c>
      <c r="G45" s="51">
        <f t="shared" si="6"/>
        <v>8217.44</v>
      </c>
      <c r="H45" s="61">
        <v>2.35</v>
      </c>
      <c r="I45" s="60">
        <v>0.98</v>
      </c>
      <c r="J45" s="60">
        <v>2.47</v>
      </c>
      <c r="K45" s="54">
        <f t="shared" si="7"/>
        <v>3.4206</v>
      </c>
      <c r="L45" s="61">
        <v>1.125</v>
      </c>
      <c r="M45" s="56">
        <v>0.5</v>
      </c>
      <c r="N45" s="63">
        <f t="shared" si="8"/>
        <v>37156.0229271</v>
      </c>
    </row>
    <row r="46" customHeight="1" spans="2:14">
      <c r="B46" s="58">
        <v>4060</v>
      </c>
      <c r="C46" s="64">
        <v>1.7</v>
      </c>
      <c r="D46" s="60">
        <v>2.2</v>
      </c>
      <c r="E46" s="60">
        <v>1</v>
      </c>
      <c r="F46" s="60">
        <v>0</v>
      </c>
      <c r="G46" s="51">
        <f t="shared" si="6"/>
        <v>15184.4</v>
      </c>
      <c r="H46" s="61">
        <v>2.35</v>
      </c>
      <c r="I46" s="60">
        <v>0.98</v>
      </c>
      <c r="J46" s="60">
        <v>2.47</v>
      </c>
      <c r="K46" s="54">
        <f t="shared" si="7"/>
        <v>3.4206</v>
      </c>
      <c r="L46" s="61">
        <v>1.125</v>
      </c>
      <c r="M46" s="56">
        <v>0.5</v>
      </c>
      <c r="N46" s="63">
        <f t="shared" si="8"/>
        <v>68657.86845225</v>
      </c>
    </row>
    <row r="47" customHeight="1" spans="2:14">
      <c r="B47" s="65">
        <v>2950</v>
      </c>
      <c r="C47" s="59">
        <v>0.59</v>
      </c>
      <c r="D47" s="60">
        <v>2.2</v>
      </c>
      <c r="E47" s="60">
        <v>1</v>
      </c>
      <c r="F47" s="60">
        <v>0</v>
      </c>
      <c r="G47" s="51">
        <f t="shared" si="6"/>
        <v>3829.1</v>
      </c>
      <c r="H47" s="61">
        <v>2.35</v>
      </c>
      <c r="I47" s="60">
        <v>0.98</v>
      </c>
      <c r="J47" s="60">
        <v>2.47</v>
      </c>
      <c r="K47" s="54">
        <f t="shared" si="7"/>
        <v>3.4206</v>
      </c>
      <c r="L47" s="61">
        <v>1.125</v>
      </c>
      <c r="M47" s="56">
        <v>0.5</v>
      </c>
      <c r="N47" s="63">
        <f t="shared" si="8"/>
        <v>17313.6800986875</v>
      </c>
    </row>
    <row r="48" customHeight="1" spans="2:14">
      <c r="B48" s="65">
        <v>2950</v>
      </c>
      <c r="C48" s="50">
        <v>3.27</v>
      </c>
      <c r="D48" s="60">
        <v>1</v>
      </c>
      <c r="E48" s="60">
        <v>1</v>
      </c>
      <c r="F48" s="60">
        <v>0</v>
      </c>
      <c r="G48" s="51">
        <f t="shared" si="6"/>
        <v>9646.5</v>
      </c>
      <c r="H48" s="61">
        <v>2.05</v>
      </c>
      <c r="I48" s="60">
        <v>0.98</v>
      </c>
      <c r="J48" s="60">
        <v>2.47</v>
      </c>
      <c r="K48" s="54">
        <f t="shared" si="7"/>
        <v>3.4206</v>
      </c>
      <c r="L48" s="61">
        <v>1.125</v>
      </c>
      <c r="M48" s="56">
        <v>0.5</v>
      </c>
      <c r="N48" s="63">
        <f t="shared" si="8"/>
        <v>38049.4556409375</v>
      </c>
    </row>
    <row r="49" customHeight="1" spans="2:14">
      <c r="B49" s="66">
        <f>SUM(N36:N48)</f>
        <v>531011.63081925</v>
      </c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8"/>
    </row>
    <row r="50" customHeight="1" spans="2:14">
      <c r="B50" s="66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8"/>
    </row>
    <row r="51" customHeight="1" spans="2:14">
      <c r="B51" s="69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1"/>
    </row>
    <row r="52" customHeight="1" spans="2:14">
      <c r="B52" s="34" t="s">
        <v>5</v>
      </c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6"/>
    </row>
    <row r="53" customHeight="1" spans="2:14"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9"/>
    </row>
    <row r="54" customHeight="1" spans="2:14">
      <c r="B54" s="40" t="s">
        <v>9</v>
      </c>
      <c r="C54" s="41"/>
      <c r="D54" s="41"/>
      <c r="E54" s="41"/>
      <c r="F54" s="41"/>
      <c r="G54" s="42"/>
      <c r="H54" s="43" t="s">
        <v>10</v>
      </c>
      <c r="I54" s="44"/>
      <c r="J54" s="44"/>
      <c r="K54" s="45"/>
      <c r="L54" s="46" t="s">
        <v>11</v>
      </c>
      <c r="M54" s="47"/>
      <c r="N54" s="48" t="s">
        <v>12</v>
      </c>
    </row>
    <row r="55" customHeight="1" spans="2:14">
      <c r="B55" s="49" t="s">
        <v>13</v>
      </c>
      <c r="C55" s="50" t="s">
        <v>14</v>
      </c>
      <c r="D55" s="50" t="s">
        <v>15</v>
      </c>
      <c r="E55" s="50" t="s">
        <v>16</v>
      </c>
      <c r="F55" s="50" t="s">
        <v>17</v>
      </c>
      <c r="G55" s="51" t="s">
        <v>9</v>
      </c>
      <c r="H55" s="52" t="s">
        <v>18</v>
      </c>
      <c r="I55" s="53" t="s">
        <v>19</v>
      </c>
      <c r="J55" s="53" t="s">
        <v>20</v>
      </c>
      <c r="K55" s="54" t="s">
        <v>21</v>
      </c>
      <c r="L55" s="55" t="s">
        <v>22</v>
      </c>
      <c r="M55" s="56" t="s">
        <v>23</v>
      </c>
      <c r="N55" s="57"/>
    </row>
    <row r="56" customHeight="1" spans="2:14">
      <c r="B56" s="65">
        <v>2681</v>
      </c>
      <c r="C56" s="60">
        <v>2.14</v>
      </c>
      <c r="D56" s="60">
        <v>1</v>
      </c>
      <c r="E56" s="60">
        <v>1</v>
      </c>
      <c r="F56" s="60">
        <v>0</v>
      </c>
      <c r="G56" s="51">
        <f t="shared" ref="G56:G78" si="9">B56*C56*D56*E56+F56</f>
        <v>5737.34</v>
      </c>
      <c r="H56" s="61">
        <v>1.63</v>
      </c>
      <c r="I56" s="60">
        <v>0.98</v>
      </c>
      <c r="J56" s="60">
        <v>2.23</v>
      </c>
      <c r="K56" s="54">
        <f t="shared" ref="K56:K78" si="10">I56*J56+1</f>
        <v>3.1854</v>
      </c>
      <c r="L56" s="61">
        <v>1.125</v>
      </c>
      <c r="M56" s="56">
        <v>0.5</v>
      </c>
      <c r="N56" s="63">
        <f t="shared" ref="N56:N78" si="11">G56*H56*K56*L56*M56</f>
        <v>16756.5533752575</v>
      </c>
    </row>
    <row r="57" customHeight="1" spans="2:14">
      <c r="B57" s="65">
        <v>2681</v>
      </c>
      <c r="C57" s="60">
        <v>1.74</v>
      </c>
      <c r="D57" s="60">
        <v>1</v>
      </c>
      <c r="E57" s="60">
        <v>1</v>
      </c>
      <c r="F57" s="60">
        <v>0</v>
      </c>
      <c r="G57" s="51">
        <f t="shared" si="9"/>
        <v>4664.94</v>
      </c>
      <c r="H57" s="61">
        <v>1.63</v>
      </c>
      <c r="I57" s="60">
        <v>0.98</v>
      </c>
      <c r="J57" s="60">
        <v>2.23</v>
      </c>
      <c r="K57" s="54">
        <f t="shared" si="10"/>
        <v>3.1854</v>
      </c>
      <c r="L57" s="61">
        <v>1.125</v>
      </c>
      <c r="M57" s="56">
        <v>0.5</v>
      </c>
      <c r="N57" s="63">
        <f t="shared" si="11"/>
        <v>13624.4873238075</v>
      </c>
    </row>
    <row r="58" customHeight="1" spans="2:14">
      <c r="B58" s="65">
        <v>2681</v>
      </c>
      <c r="C58" s="60">
        <v>2.01</v>
      </c>
      <c r="D58" s="60">
        <v>1</v>
      </c>
      <c r="E58" s="60">
        <v>1</v>
      </c>
      <c r="F58" s="60">
        <v>0</v>
      </c>
      <c r="G58" s="51">
        <f t="shared" si="9"/>
        <v>5388.81</v>
      </c>
      <c r="H58" s="61">
        <v>1.63</v>
      </c>
      <c r="I58" s="60">
        <v>0.98</v>
      </c>
      <c r="J58" s="60">
        <v>2.23</v>
      </c>
      <c r="K58" s="54">
        <f t="shared" si="10"/>
        <v>3.1854</v>
      </c>
      <c r="L58" s="61">
        <v>1.125</v>
      </c>
      <c r="M58" s="56">
        <v>0.5</v>
      </c>
      <c r="N58" s="63">
        <f t="shared" si="11"/>
        <v>15738.6319085362</v>
      </c>
    </row>
    <row r="59" customHeight="1" spans="2:14">
      <c r="B59" s="65">
        <v>2681</v>
      </c>
      <c r="C59" s="60">
        <v>1.7</v>
      </c>
      <c r="D59" s="60">
        <v>1.75</v>
      </c>
      <c r="E59" s="60">
        <v>1</v>
      </c>
      <c r="F59" s="60">
        <v>0</v>
      </c>
      <c r="G59" s="51">
        <f t="shared" si="9"/>
        <v>7975.975</v>
      </c>
      <c r="H59" s="61">
        <v>1.63</v>
      </c>
      <c r="I59" s="60">
        <v>0.98</v>
      </c>
      <c r="J59" s="60">
        <v>2.23</v>
      </c>
      <c r="K59" s="54">
        <f t="shared" si="10"/>
        <v>3.1854</v>
      </c>
      <c r="L59" s="61">
        <v>1.125</v>
      </c>
      <c r="M59" s="56">
        <v>0.5</v>
      </c>
      <c r="N59" s="63">
        <f t="shared" si="11"/>
        <v>23294.7412576594</v>
      </c>
    </row>
    <row r="60" customHeight="1" spans="2:14">
      <c r="B60" s="65">
        <v>2681</v>
      </c>
      <c r="C60" s="60">
        <v>1.7</v>
      </c>
      <c r="D60" s="60">
        <v>1.75</v>
      </c>
      <c r="E60" s="60">
        <v>1</v>
      </c>
      <c r="F60" s="60">
        <v>0</v>
      </c>
      <c r="G60" s="51">
        <f t="shared" si="9"/>
        <v>7975.975</v>
      </c>
      <c r="H60" s="61">
        <v>1.63</v>
      </c>
      <c r="I60" s="60">
        <v>0.98</v>
      </c>
      <c r="J60" s="60">
        <v>2.23</v>
      </c>
      <c r="K60" s="54">
        <f t="shared" si="10"/>
        <v>3.1854</v>
      </c>
      <c r="L60" s="61">
        <v>1.325</v>
      </c>
      <c r="M60" s="56">
        <v>0.5</v>
      </c>
      <c r="N60" s="63">
        <f t="shared" si="11"/>
        <v>27436.0285923544</v>
      </c>
    </row>
    <row r="61" customHeight="1" spans="2:14">
      <c r="B61" s="65">
        <v>2681</v>
      </c>
      <c r="C61" s="60">
        <v>1.7</v>
      </c>
      <c r="D61" s="60">
        <v>1.75</v>
      </c>
      <c r="E61" s="60">
        <v>1</v>
      </c>
      <c r="F61" s="60">
        <v>0</v>
      </c>
      <c r="G61" s="51">
        <f t="shared" si="9"/>
        <v>7975.975</v>
      </c>
      <c r="H61" s="61">
        <v>1.63</v>
      </c>
      <c r="I61" s="60">
        <v>0.98</v>
      </c>
      <c r="J61" s="60">
        <v>2.23</v>
      </c>
      <c r="K61" s="54">
        <f t="shared" si="10"/>
        <v>3.1854</v>
      </c>
      <c r="L61" s="61">
        <v>1.325</v>
      </c>
      <c r="M61" s="56">
        <v>0.5</v>
      </c>
      <c r="N61" s="63">
        <f t="shared" si="11"/>
        <v>27436.0285923544</v>
      </c>
    </row>
    <row r="62" customHeight="1" spans="2:14">
      <c r="B62" s="65">
        <v>2681</v>
      </c>
      <c r="C62" s="60">
        <v>1.7</v>
      </c>
      <c r="D62" s="60">
        <v>1.75</v>
      </c>
      <c r="E62" s="60">
        <v>1</v>
      </c>
      <c r="F62" s="60">
        <v>0</v>
      </c>
      <c r="G62" s="51">
        <f t="shared" si="9"/>
        <v>7975.975</v>
      </c>
      <c r="H62" s="61">
        <v>1.63</v>
      </c>
      <c r="I62" s="60">
        <v>0.98</v>
      </c>
      <c r="J62" s="60">
        <v>2.23</v>
      </c>
      <c r="K62" s="54">
        <f t="shared" si="10"/>
        <v>3.1854</v>
      </c>
      <c r="L62" s="61">
        <v>1.325</v>
      </c>
      <c r="M62" s="56">
        <v>0.5</v>
      </c>
      <c r="N62" s="63">
        <f t="shared" si="11"/>
        <v>27436.0285923544</v>
      </c>
    </row>
    <row r="63" customHeight="1" spans="2:14">
      <c r="B63" s="65">
        <v>2681</v>
      </c>
      <c r="C63" s="60">
        <v>1.7</v>
      </c>
      <c r="D63" s="60">
        <v>1.75</v>
      </c>
      <c r="E63" s="60">
        <v>1</v>
      </c>
      <c r="F63" s="60">
        <v>0</v>
      </c>
      <c r="G63" s="51">
        <f t="shared" si="9"/>
        <v>7975.975</v>
      </c>
      <c r="H63" s="61">
        <v>1.63</v>
      </c>
      <c r="I63" s="60">
        <v>0.98</v>
      </c>
      <c r="J63" s="60">
        <v>2.23</v>
      </c>
      <c r="K63" s="54">
        <f t="shared" si="10"/>
        <v>3.1854</v>
      </c>
      <c r="L63" s="61">
        <v>1.325</v>
      </c>
      <c r="M63" s="56">
        <v>0.5</v>
      </c>
      <c r="N63" s="63">
        <f t="shared" si="11"/>
        <v>27436.0285923544</v>
      </c>
    </row>
    <row r="64" customHeight="1" spans="2:14">
      <c r="B64" s="65">
        <v>2681</v>
      </c>
      <c r="C64" s="60">
        <v>1.7</v>
      </c>
      <c r="D64" s="60">
        <v>1.75</v>
      </c>
      <c r="E64" s="60">
        <v>1</v>
      </c>
      <c r="F64" s="60">
        <v>0</v>
      </c>
      <c r="G64" s="51">
        <f t="shared" si="9"/>
        <v>7975.975</v>
      </c>
      <c r="H64" s="61">
        <v>1.63</v>
      </c>
      <c r="I64" s="60">
        <v>0.98</v>
      </c>
      <c r="J64" s="60">
        <v>2.23</v>
      </c>
      <c r="K64" s="54">
        <f t="shared" si="10"/>
        <v>3.1854</v>
      </c>
      <c r="L64" s="61">
        <v>1.325</v>
      </c>
      <c r="M64" s="56">
        <v>0.5</v>
      </c>
      <c r="N64" s="63">
        <f t="shared" si="11"/>
        <v>27436.0285923544</v>
      </c>
    </row>
    <row r="65" customHeight="1" spans="2:14">
      <c r="B65" s="65">
        <v>2681</v>
      </c>
      <c r="C65" s="60">
        <v>1.7</v>
      </c>
      <c r="D65" s="60">
        <v>1.75</v>
      </c>
      <c r="E65" s="60">
        <v>1</v>
      </c>
      <c r="F65" s="60">
        <v>0</v>
      </c>
      <c r="G65" s="51">
        <f t="shared" si="9"/>
        <v>7975.975</v>
      </c>
      <c r="H65" s="61">
        <v>1.63</v>
      </c>
      <c r="I65" s="60">
        <v>0.98</v>
      </c>
      <c r="J65" s="60">
        <v>2.23</v>
      </c>
      <c r="K65" s="54">
        <f t="shared" si="10"/>
        <v>3.1854</v>
      </c>
      <c r="L65" s="61">
        <v>1.325</v>
      </c>
      <c r="M65" s="56">
        <v>0.5</v>
      </c>
      <c r="N65" s="63">
        <f t="shared" si="11"/>
        <v>27436.0285923544</v>
      </c>
    </row>
    <row r="66" customHeight="1" spans="2:14">
      <c r="B66" s="65">
        <v>2681</v>
      </c>
      <c r="C66" s="60">
        <v>1.7</v>
      </c>
      <c r="D66" s="60">
        <v>1.75</v>
      </c>
      <c r="E66" s="60">
        <v>1</v>
      </c>
      <c r="F66" s="60">
        <v>0</v>
      </c>
      <c r="G66" s="51">
        <f t="shared" si="9"/>
        <v>7975.975</v>
      </c>
      <c r="H66" s="61">
        <v>1.63</v>
      </c>
      <c r="I66" s="60">
        <v>0.98</v>
      </c>
      <c r="J66" s="60">
        <v>2.23</v>
      </c>
      <c r="K66" s="54">
        <f t="shared" si="10"/>
        <v>3.1854</v>
      </c>
      <c r="L66" s="61">
        <v>1.325</v>
      </c>
      <c r="M66" s="56">
        <v>0.5</v>
      </c>
      <c r="N66" s="63">
        <f t="shared" si="11"/>
        <v>27436.0285923544</v>
      </c>
    </row>
    <row r="67" customHeight="1" spans="2:14">
      <c r="B67" s="65">
        <v>2681</v>
      </c>
      <c r="C67" s="60">
        <v>1.7</v>
      </c>
      <c r="D67" s="60">
        <v>1.75</v>
      </c>
      <c r="E67" s="60">
        <v>1</v>
      </c>
      <c r="F67" s="60">
        <v>0</v>
      </c>
      <c r="G67" s="51">
        <f t="shared" si="9"/>
        <v>7975.975</v>
      </c>
      <c r="H67" s="61">
        <v>1.63</v>
      </c>
      <c r="I67" s="60">
        <v>0.98</v>
      </c>
      <c r="J67" s="60">
        <v>2.23</v>
      </c>
      <c r="K67" s="54">
        <f t="shared" si="10"/>
        <v>3.1854</v>
      </c>
      <c r="L67" s="61">
        <v>1.325</v>
      </c>
      <c r="M67" s="56">
        <v>0.5</v>
      </c>
      <c r="N67" s="63">
        <f t="shared" si="11"/>
        <v>27436.0285923544</v>
      </c>
    </row>
    <row r="68" customHeight="1" spans="2:14">
      <c r="B68" s="65">
        <v>2681</v>
      </c>
      <c r="C68" s="60">
        <v>1.7</v>
      </c>
      <c r="D68" s="60">
        <v>1.75</v>
      </c>
      <c r="E68" s="60">
        <v>1</v>
      </c>
      <c r="F68" s="60">
        <v>0</v>
      </c>
      <c r="G68" s="51">
        <f t="shared" si="9"/>
        <v>7975.975</v>
      </c>
      <c r="H68" s="61">
        <v>1.63</v>
      </c>
      <c r="I68" s="60">
        <v>0.98</v>
      </c>
      <c r="J68" s="60">
        <v>2.23</v>
      </c>
      <c r="K68" s="54">
        <f t="shared" si="10"/>
        <v>3.1854</v>
      </c>
      <c r="L68" s="61">
        <v>1.325</v>
      </c>
      <c r="M68" s="56">
        <v>0.5</v>
      </c>
      <c r="N68" s="63">
        <f t="shared" si="11"/>
        <v>27436.0285923544</v>
      </c>
    </row>
    <row r="69" customHeight="1" spans="2:14">
      <c r="B69" s="65">
        <v>2681</v>
      </c>
      <c r="C69" s="60">
        <v>1.7</v>
      </c>
      <c r="D69" s="60">
        <v>1</v>
      </c>
      <c r="E69" s="60">
        <v>1</v>
      </c>
      <c r="F69" s="60">
        <v>0</v>
      </c>
      <c r="G69" s="51">
        <f t="shared" si="9"/>
        <v>4557.7</v>
      </c>
      <c r="H69" s="61">
        <v>1.63</v>
      </c>
      <c r="I69" s="60">
        <v>0.9</v>
      </c>
      <c r="J69" s="60">
        <v>2.23</v>
      </c>
      <c r="K69" s="54">
        <f t="shared" si="10"/>
        <v>3.007</v>
      </c>
      <c r="L69" s="61">
        <v>1.325</v>
      </c>
      <c r="M69" s="56">
        <v>0.5</v>
      </c>
      <c r="N69" s="63">
        <f t="shared" si="11"/>
        <v>14799.6910865125</v>
      </c>
    </row>
    <row r="70" customHeight="1" spans="2:14">
      <c r="B70" s="65">
        <v>2681</v>
      </c>
      <c r="C70" s="60">
        <v>1.7</v>
      </c>
      <c r="D70" s="60">
        <v>1</v>
      </c>
      <c r="E70" s="60">
        <v>1</v>
      </c>
      <c r="F70" s="60">
        <v>0</v>
      </c>
      <c r="G70" s="51">
        <f t="shared" si="9"/>
        <v>4557.7</v>
      </c>
      <c r="H70" s="61">
        <v>1.63</v>
      </c>
      <c r="I70" s="60">
        <v>0.9</v>
      </c>
      <c r="J70" s="60">
        <v>2.23</v>
      </c>
      <c r="K70" s="54">
        <f t="shared" si="10"/>
        <v>3.007</v>
      </c>
      <c r="L70" s="61">
        <v>1.325</v>
      </c>
      <c r="M70" s="56">
        <v>0.5</v>
      </c>
      <c r="N70" s="63">
        <f t="shared" si="11"/>
        <v>14799.6910865125</v>
      </c>
    </row>
    <row r="71" customHeight="1" spans="2:14">
      <c r="B71" s="65">
        <v>2681</v>
      </c>
      <c r="C71" s="60">
        <v>1.7</v>
      </c>
      <c r="D71" s="60">
        <v>1</v>
      </c>
      <c r="E71" s="60">
        <v>1</v>
      </c>
      <c r="F71" s="60">
        <v>0</v>
      </c>
      <c r="G71" s="51">
        <f t="shared" si="9"/>
        <v>4557.7</v>
      </c>
      <c r="H71" s="61">
        <v>1.63</v>
      </c>
      <c r="I71" s="60">
        <v>0.9</v>
      </c>
      <c r="J71" s="60">
        <v>2.23</v>
      </c>
      <c r="K71" s="54">
        <f t="shared" si="10"/>
        <v>3.007</v>
      </c>
      <c r="L71" s="61">
        <v>1.325</v>
      </c>
      <c r="M71" s="56">
        <v>0.5</v>
      </c>
      <c r="N71" s="63">
        <f t="shared" si="11"/>
        <v>14799.6910865125</v>
      </c>
    </row>
    <row r="72" customHeight="1" spans="2:14">
      <c r="B72" s="65">
        <v>2681</v>
      </c>
      <c r="C72" s="60">
        <v>1.7</v>
      </c>
      <c r="D72" s="60">
        <v>1</v>
      </c>
      <c r="E72" s="60">
        <v>1</v>
      </c>
      <c r="F72" s="60">
        <v>0</v>
      </c>
      <c r="G72" s="51">
        <f t="shared" si="9"/>
        <v>4557.7</v>
      </c>
      <c r="H72" s="61">
        <v>1.63</v>
      </c>
      <c r="I72" s="60">
        <v>0.9</v>
      </c>
      <c r="J72" s="60">
        <v>2.23</v>
      </c>
      <c r="K72" s="54">
        <f t="shared" si="10"/>
        <v>3.007</v>
      </c>
      <c r="L72" s="61">
        <v>1.125</v>
      </c>
      <c r="M72" s="56">
        <v>0.5</v>
      </c>
      <c r="N72" s="63">
        <f t="shared" si="11"/>
        <v>12565.7754508125</v>
      </c>
    </row>
    <row r="73" customHeight="1" spans="2:14">
      <c r="B73" s="65">
        <v>2681</v>
      </c>
      <c r="C73" s="60">
        <v>1.7</v>
      </c>
      <c r="D73" s="60">
        <v>1</v>
      </c>
      <c r="E73" s="60">
        <v>1</v>
      </c>
      <c r="F73" s="60">
        <v>0</v>
      </c>
      <c r="G73" s="51">
        <f t="shared" si="9"/>
        <v>4557.7</v>
      </c>
      <c r="H73" s="61">
        <v>1.63</v>
      </c>
      <c r="I73" s="60">
        <v>0.9</v>
      </c>
      <c r="J73" s="60">
        <v>2.23</v>
      </c>
      <c r="K73" s="54">
        <f t="shared" si="10"/>
        <v>3.007</v>
      </c>
      <c r="L73" s="61">
        <v>1.125</v>
      </c>
      <c r="M73" s="56">
        <v>0.5</v>
      </c>
      <c r="N73" s="63">
        <f t="shared" si="11"/>
        <v>12565.7754508125</v>
      </c>
    </row>
    <row r="74" customHeight="1" spans="2:14">
      <c r="B74" s="65">
        <v>2681</v>
      </c>
      <c r="C74" s="60">
        <v>1.7</v>
      </c>
      <c r="D74" s="60">
        <v>1</v>
      </c>
      <c r="E74" s="60">
        <v>1</v>
      </c>
      <c r="F74" s="60">
        <v>0</v>
      </c>
      <c r="G74" s="51">
        <f t="shared" si="9"/>
        <v>4557.7</v>
      </c>
      <c r="H74" s="61">
        <v>1.63</v>
      </c>
      <c r="I74" s="60">
        <v>0.9</v>
      </c>
      <c r="J74" s="60">
        <v>2.23</v>
      </c>
      <c r="K74" s="54">
        <f t="shared" si="10"/>
        <v>3.007</v>
      </c>
      <c r="L74" s="61">
        <v>1.125</v>
      </c>
      <c r="M74" s="56">
        <v>0.5</v>
      </c>
      <c r="N74" s="63">
        <f t="shared" si="11"/>
        <v>12565.7754508125</v>
      </c>
    </row>
    <row r="75" customHeight="1" spans="2:14">
      <c r="B75" s="65">
        <v>2681</v>
      </c>
      <c r="C75" s="60">
        <v>1.7</v>
      </c>
      <c r="D75" s="60">
        <v>1</v>
      </c>
      <c r="E75" s="60">
        <v>1</v>
      </c>
      <c r="F75" s="60">
        <v>0</v>
      </c>
      <c r="G75" s="51">
        <f t="shared" si="9"/>
        <v>4557.7</v>
      </c>
      <c r="H75" s="61">
        <v>1.63</v>
      </c>
      <c r="I75" s="60">
        <v>0.9</v>
      </c>
      <c r="J75" s="60">
        <v>2.23</v>
      </c>
      <c r="K75" s="54">
        <f t="shared" si="10"/>
        <v>3.007</v>
      </c>
      <c r="L75" s="61">
        <v>1.125</v>
      </c>
      <c r="M75" s="56">
        <v>0.5</v>
      </c>
      <c r="N75" s="63">
        <f t="shared" si="11"/>
        <v>12565.7754508125</v>
      </c>
    </row>
    <row r="76" customHeight="1" spans="2:14">
      <c r="B76" s="65">
        <v>2681</v>
      </c>
      <c r="C76" s="60">
        <v>1.7</v>
      </c>
      <c r="D76" s="60">
        <v>1</v>
      </c>
      <c r="E76" s="60">
        <v>1</v>
      </c>
      <c r="F76" s="60">
        <v>0</v>
      </c>
      <c r="G76" s="51">
        <f t="shared" si="9"/>
        <v>4557.7</v>
      </c>
      <c r="H76" s="61">
        <v>1.63</v>
      </c>
      <c r="I76" s="60">
        <v>0.9</v>
      </c>
      <c r="J76" s="60">
        <v>2.23</v>
      </c>
      <c r="K76" s="54">
        <f t="shared" si="10"/>
        <v>3.007</v>
      </c>
      <c r="L76" s="61">
        <v>1.125</v>
      </c>
      <c r="M76" s="56">
        <v>0.5</v>
      </c>
      <c r="N76" s="63">
        <f t="shared" si="11"/>
        <v>12565.7754508125</v>
      </c>
    </row>
    <row r="77" customHeight="1" spans="2:14">
      <c r="B77" s="65">
        <v>2681</v>
      </c>
      <c r="C77" s="60">
        <v>1.7</v>
      </c>
      <c r="D77" s="60">
        <v>1</v>
      </c>
      <c r="E77" s="60">
        <v>1</v>
      </c>
      <c r="F77" s="60">
        <v>0</v>
      </c>
      <c r="G77" s="51">
        <f t="shared" si="9"/>
        <v>4557.7</v>
      </c>
      <c r="H77" s="61">
        <v>1.63</v>
      </c>
      <c r="I77" s="60">
        <v>0.9</v>
      </c>
      <c r="J77" s="60">
        <v>2.23</v>
      </c>
      <c r="K77" s="54">
        <f t="shared" si="10"/>
        <v>3.007</v>
      </c>
      <c r="L77" s="61">
        <v>1.125</v>
      </c>
      <c r="M77" s="56">
        <v>0.5</v>
      </c>
      <c r="N77" s="63">
        <f t="shared" si="11"/>
        <v>12565.7754508125</v>
      </c>
    </row>
    <row r="78" customHeight="1" spans="2:14">
      <c r="B78" s="65">
        <v>2681</v>
      </c>
      <c r="C78" s="60">
        <v>1.7</v>
      </c>
      <c r="D78" s="60">
        <v>1</v>
      </c>
      <c r="E78" s="60">
        <v>1</v>
      </c>
      <c r="F78" s="60">
        <v>0</v>
      </c>
      <c r="G78" s="51">
        <f t="shared" si="9"/>
        <v>4557.7</v>
      </c>
      <c r="H78" s="61">
        <v>1.63</v>
      </c>
      <c r="I78" s="60">
        <v>0.9</v>
      </c>
      <c r="J78" s="60">
        <v>2.23</v>
      </c>
      <c r="K78" s="54">
        <f t="shared" si="10"/>
        <v>3.007</v>
      </c>
      <c r="L78" s="61">
        <v>1.125</v>
      </c>
      <c r="M78" s="56">
        <v>0.5</v>
      </c>
      <c r="N78" s="63">
        <f t="shared" si="11"/>
        <v>12565.7754508125</v>
      </c>
    </row>
    <row r="79" customHeight="1" spans="2:14">
      <c r="B79" s="66">
        <f>SUM(N56:N78)</f>
        <v>448698.172611675</v>
      </c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8"/>
    </row>
    <row r="80" customHeight="1" spans="2:14">
      <c r="B80" s="66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8"/>
    </row>
    <row r="81" customHeight="1" spans="2:14"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1"/>
    </row>
    <row r="82" customHeight="1" spans="2:14">
      <c r="B82" s="34" t="s">
        <v>7</v>
      </c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6"/>
    </row>
    <row r="83" customHeight="1" spans="2:14"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9"/>
    </row>
    <row r="84" customHeight="1" spans="2:14">
      <c r="B84" s="40" t="s">
        <v>9</v>
      </c>
      <c r="C84" s="41"/>
      <c r="D84" s="41"/>
      <c r="E84" s="41"/>
      <c r="F84" s="41"/>
      <c r="G84" s="42"/>
      <c r="H84" s="43" t="s">
        <v>10</v>
      </c>
      <c r="I84" s="44"/>
      <c r="J84" s="44"/>
      <c r="K84" s="45"/>
      <c r="L84" s="46" t="s">
        <v>11</v>
      </c>
      <c r="M84" s="47"/>
      <c r="N84" s="48" t="s">
        <v>12</v>
      </c>
    </row>
    <row r="85" customHeight="1" spans="2:14">
      <c r="B85" s="49" t="s">
        <v>13</v>
      </c>
      <c r="C85" s="50" t="s">
        <v>14</v>
      </c>
      <c r="D85" s="50" t="s">
        <v>15</v>
      </c>
      <c r="E85" s="50" t="s">
        <v>16</v>
      </c>
      <c r="F85" s="50" t="s">
        <v>17</v>
      </c>
      <c r="G85" s="51" t="s">
        <v>9</v>
      </c>
      <c r="H85" s="52" t="s">
        <v>18</v>
      </c>
      <c r="I85" s="53" t="s">
        <v>19</v>
      </c>
      <c r="J85" s="53" t="s">
        <v>20</v>
      </c>
      <c r="K85" s="54" t="s">
        <v>21</v>
      </c>
      <c r="L85" s="55" t="s">
        <v>22</v>
      </c>
      <c r="M85" s="56" t="s">
        <v>23</v>
      </c>
      <c r="N85" s="57"/>
    </row>
    <row r="86" customHeight="1" spans="2:14">
      <c r="B86" s="65">
        <v>2556</v>
      </c>
      <c r="C86" s="60">
        <v>4.97</v>
      </c>
      <c r="D86" s="60">
        <v>1</v>
      </c>
      <c r="E86" s="60">
        <v>1</v>
      </c>
      <c r="F86" s="60">
        <v>0</v>
      </c>
      <c r="G86" s="51">
        <f t="shared" ref="G86:G106" si="12">B86*C86*D86*E86+F86</f>
        <v>12703.32</v>
      </c>
      <c r="H86" s="61">
        <v>1.15</v>
      </c>
      <c r="I86" s="60">
        <v>0.76</v>
      </c>
      <c r="J86" s="60">
        <v>1.54</v>
      </c>
      <c r="K86" s="54">
        <f t="shared" ref="K86:K106" si="13">I86*J86+1</f>
        <v>2.1704</v>
      </c>
      <c r="L86" s="61">
        <v>1.125</v>
      </c>
      <c r="M86" s="56">
        <v>0.5</v>
      </c>
      <c r="N86" s="63">
        <f t="shared" ref="N86:N106" si="14">G86*H86*K86*L86*M86</f>
        <v>17835.1754553</v>
      </c>
    </row>
    <row r="87" customHeight="1" spans="2:14">
      <c r="B87" s="65">
        <v>2556</v>
      </c>
      <c r="C87" s="60">
        <f t="shared" ref="C87:C106" si="15">0.677+0.338</f>
        <v>1.015</v>
      </c>
      <c r="D87" s="60">
        <v>1.35</v>
      </c>
      <c r="E87" s="60">
        <v>1</v>
      </c>
      <c r="F87" s="60">
        <v>0</v>
      </c>
      <c r="G87" s="51">
        <f t="shared" si="12"/>
        <v>3502.359</v>
      </c>
      <c r="H87" s="61">
        <v>1.15</v>
      </c>
      <c r="I87" s="60">
        <v>0.76</v>
      </c>
      <c r="J87" s="60">
        <v>1.54</v>
      </c>
      <c r="K87" s="54">
        <f t="shared" si="13"/>
        <v>2.1704</v>
      </c>
      <c r="L87" s="61">
        <v>1.125</v>
      </c>
      <c r="M87" s="56">
        <v>0.5</v>
      </c>
      <c r="N87" s="63">
        <f t="shared" si="14"/>
        <v>4917.2332329225</v>
      </c>
    </row>
    <row r="88" customHeight="1" spans="2:14">
      <c r="B88" s="65">
        <v>2556</v>
      </c>
      <c r="C88" s="60">
        <f t="shared" si="15"/>
        <v>1.015</v>
      </c>
      <c r="D88" s="60">
        <v>1.35</v>
      </c>
      <c r="E88" s="60">
        <v>1</v>
      </c>
      <c r="F88" s="60">
        <v>0</v>
      </c>
      <c r="G88" s="51">
        <f t="shared" si="12"/>
        <v>3502.359</v>
      </c>
      <c r="H88" s="61">
        <v>1.15</v>
      </c>
      <c r="I88" s="60">
        <v>0.76</v>
      </c>
      <c r="J88" s="60">
        <v>1.54</v>
      </c>
      <c r="K88" s="54">
        <f t="shared" si="13"/>
        <v>2.1704</v>
      </c>
      <c r="L88" s="61">
        <v>1.125</v>
      </c>
      <c r="M88" s="56">
        <v>0.5</v>
      </c>
      <c r="N88" s="63">
        <f t="shared" si="14"/>
        <v>4917.2332329225</v>
      </c>
    </row>
    <row r="89" customHeight="1" spans="2:14">
      <c r="B89" s="65">
        <v>2556</v>
      </c>
      <c r="C89" s="60">
        <f t="shared" si="15"/>
        <v>1.015</v>
      </c>
      <c r="D89" s="60">
        <v>1.35</v>
      </c>
      <c r="E89" s="60">
        <v>1</v>
      </c>
      <c r="F89" s="60">
        <v>0</v>
      </c>
      <c r="G89" s="51">
        <f t="shared" si="12"/>
        <v>3502.359</v>
      </c>
      <c r="H89" s="61">
        <v>1.15</v>
      </c>
      <c r="I89" s="60">
        <v>0.76</v>
      </c>
      <c r="J89" s="60">
        <v>1.54</v>
      </c>
      <c r="K89" s="54">
        <f t="shared" si="13"/>
        <v>2.1704</v>
      </c>
      <c r="L89" s="61">
        <v>1.125</v>
      </c>
      <c r="M89" s="56">
        <v>0.5</v>
      </c>
      <c r="N89" s="63">
        <f t="shared" si="14"/>
        <v>4917.2332329225</v>
      </c>
    </row>
    <row r="90" customHeight="1" spans="2:14">
      <c r="B90" s="65">
        <v>2556</v>
      </c>
      <c r="C90" s="60">
        <f t="shared" si="15"/>
        <v>1.015</v>
      </c>
      <c r="D90" s="60">
        <v>1.35</v>
      </c>
      <c r="E90" s="60">
        <v>1</v>
      </c>
      <c r="F90" s="60">
        <v>0</v>
      </c>
      <c r="G90" s="51">
        <f t="shared" si="12"/>
        <v>3502.359</v>
      </c>
      <c r="H90" s="61">
        <v>1.15</v>
      </c>
      <c r="I90" s="60">
        <v>0.76</v>
      </c>
      <c r="J90" s="60">
        <v>1.54</v>
      </c>
      <c r="K90" s="54">
        <f t="shared" si="13"/>
        <v>2.1704</v>
      </c>
      <c r="L90" s="61">
        <v>1.125</v>
      </c>
      <c r="M90" s="56">
        <v>0.5</v>
      </c>
      <c r="N90" s="63">
        <f t="shared" si="14"/>
        <v>4917.2332329225</v>
      </c>
    </row>
    <row r="91" customHeight="1" spans="2:14">
      <c r="B91" s="65">
        <v>2556</v>
      </c>
      <c r="C91" s="60">
        <f t="shared" si="15"/>
        <v>1.015</v>
      </c>
      <c r="D91" s="60">
        <v>1.35</v>
      </c>
      <c r="E91" s="60">
        <v>1</v>
      </c>
      <c r="F91" s="60">
        <v>0</v>
      </c>
      <c r="G91" s="51">
        <f t="shared" si="12"/>
        <v>3502.359</v>
      </c>
      <c r="H91" s="61">
        <v>1.15</v>
      </c>
      <c r="I91" s="60">
        <v>0.76</v>
      </c>
      <c r="J91" s="60">
        <v>1.54</v>
      </c>
      <c r="K91" s="54">
        <f t="shared" si="13"/>
        <v>2.1704</v>
      </c>
      <c r="L91" s="61">
        <v>1.125</v>
      </c>
      <c r="M91" s="56">
        <v>0.5</v>
      </c>
      <c r="N91" s="63">
        <f t="shared" si="14"/>
        <v>4917.2332329225</v>
      </c>
    </row>
    <row r="92" customHeight="1" spans="2:14">
      <c r="B92" s="65">
        <v>2556</v>
      </c>
      <c r="C92" s="60">
        <f t="shared" si="15"/>
        <v>1.015</v>
      </c>
      <c r="D92" s="60">
        <v>1.35</v>
      </c>
      <c r="E92" s="60">
        <v>1</v>
      </c>
      <c r="F92" s="60">
        <v>0</v>
      </c>
      <c r="G92" s="51">
        <f t="shared" si="12"/>
        <v>3502.359</v>
      </c>
      <c r="H92" s="61">
        <v>1.15</v>
      </c>
      <c r="I92" s="60">
        <v>0.76</v>
      </c>
      <c r="J92" s="60">
        <v>1.54</v>
      </c>
      <c r="K92" s="54">
        <f t="shared" si="13"/>
        <v>2.1704</v>
      </c>
      <c r="L92" s="61">
        <v>1.125</v>
      </c>
      <c r="M92" s="56">
        <v>0.5</v>
      </c>
      <c r="N92" s="63">
        <f t="shared" si="14"/>
        <v>4917.2332329225</v>
      </c>
    </row>
    <row r="93" customHeight="1" spans="2:14">
      <c r="B93" s="65">
        <v>2556</v>
      </c>
      <c r="C93" s="60">
        <f t="shared" si="15"/>
        <v>1.015</v>
      </c>
      <c r="D93" s="60">
        <v>1.35</v>
      </c>
      <c r="E93" s="60">
        <v>1</v>
      </c>
      <c r="F93" s="60">
        <v>0</v>
      </c>
      <c r="G93" s="51">
        <f t="shared" si="12"/>
        <v>3502.359</v>
      </c>
      <c r="H93" s="61">
        <v>1.15</v>
      </c>
      <c r="I93" s="60">
        <v>0.76</v>
      </c>
      <c r="J93" s="60">
        <v>1.54</v>
      </c>
      <c r="K93" s="54">
        <f t="shared" si="13"/>
        <v>2.1704</v>
      </c>
      <c r="L93" s="61">
        <v>1.125</v>
      </c>
      <c r="M93" s="56">
        <v>0.5</v>
      </c>
      <c r="N93" s="63">
        <f t="shared" si="14"/>
        <v>4917.2332329225</v>
      </c>
    </row>
    <row r="94" customHeight="1" spans="2:14">
      <c r="B94" s="65">
        <v>2556</v>
      </c>
      <c r="C94" s="60">
        <f t="shared" si="15"/>
        <v>1.015</v>
      </c>
      <c r="D94" s="60">
        <v>1.35</v>
      </c>
      <c r="E94" s="60">
        <v>1</v>
      </c>
      <c r="F94" s="60">
        <v>0</v>
      </c>
      <c r="G94" s="51">
        <f t="shared" si="12"/>
        <v>3502.359</v>
      </c>
      <c r="H94" s="61">
        <v>1.15</v>
      </c>
      <c r="I94" s="60">
        <v>0.76</v>
      </c>
      <c r="J94" s="60">
        <v>1.54</v>
      </c>
      <c r="K94" s="54">
        <f t="shared" si="13"/>
        <v>2.1704</v>
      </c>
      <c r="L94" s="61">
        <v>1.125</v>
      </c>
      <c r="M94" s="56">
        <v>0.5</v>
      </c>
      <c r="N94" s="63">
        <f t="shared" si="14"/>
        <v>4917.2332329225</v>
      </c>
    </row>
    <row r="95" customHeight="1" spans="2:14">
      <c r="B95" s="65">
        <v>2556</v>
      </c>
      <c r="C95" s="60">
        <f t="shared" si="15"/>
        <v>1.015</v>
      </c>
      <c r="D95" s="60">
        <v>1.35</v>
      </c>
      <c r="E95" s="60">
        <v>1</v>
      </c>
      <c r="F95" s="60">
        <v>0</v>
      </c>
      <c r="G95" s="51">
        <f t="shared" si="12"/>
        <v>3502.359</v>
      </c>
      <c r="H95" s="61">
        <v>1.15</v>
      </c>
      <c r="I95" s="60">
        <v>0.76</v>
      </c>
      <c r="J95" s="60">
        <v>1.54</v>
      </c>
      <c r="K95" s="54">
        <f t="shared" si="13"/>
        <v>2.1704</v>
      </c>
      <c r="L95" s="61">
        <v>1.125</v>
      </c>
      <c r="M95" s="56">
        <v>0.5</v>
      </c>
      <c r="N95" s="63">
        <f t="shared" si="14"/>
        <v>4917.2332329225</v>
      </c>
    </row>
    <row r="96" customHeight="1" spans="2:14">
      <c r="B96" s="65">
        <v>2556</v>
      </c>
      <c r="C96" s="60">
        <f t="shared" si="15"/>
        <v>1.015</v>
      </c>
      <c r="D96" s="60">
        <v>1.35</v>
      </c>
      <c r="E96" s="60">
        <v>1</v>
      </c>
      <c r="F96" s="60">
        <v>0</v>
      </c>
      <c r="G96" s="51">
        <f t="shared" si="12"/>
        <v>3502.359</v>
      </c>
      <c r="H96" s="61">
        <v>1.15</v>
      </c>
      <c r="I96" s="60">
        <v>0.76</v>
      </c>
      <c r="J96" s="60">
        <v>1.54</v>
      </c>
      <c r="K96" s="54">
        <f t="shared" si="13"/>
        <v>2.1704</v>
      </c>
      <c r="L96" s="61">
        <v>1.125</v>
      </c>
      <c r="M96" s="56">
        <v>0.5</v>
      </c>
      <c r="N96" s="63">
        <f t="shared" si="14"/>
        <v>4917.2332329225</v>
      </c>
    </row>
    <row r="97" customHeight="1" spans="2:14">
      <c r="B97" s="65">
        <v>2556</v>
      </c>
      <c r="C97" s="60">
        <f t="shared" si="15"/>
        <v>1.015</v>
      </c>
      <c r="D97" s="60">
        <v>1.35</v>
      </c>
      <c r="E97" s="60">
        <v>1</v>
      </c>
      <c r="F97" s="60">
        <v>0</v>
      </c>
      <c r="G97" s="51">
        <f t="shared" si="12"/>
        <v>3502.359</v>
      </c>
      <c r="H97" s="61">
        <v>1.15</v>
      </c>
      <c r="I97" s="60">
        <v>0.76</v>
      </c>
      <c r="J97" s="60">
        <v>1.54</v>
      </c>
      <c r="K97" s="54">
        <f t="shared" si="13"/>
        <v>2.1704</v>
      </c>
      <c r="L97" s="61">
        <v>1.125</v>
      </c>
      <c r="M97" s="56">
        <v>0.5</v>
      </c>
      <c r="N97" s="63">
        <f t="shared" si="14"/>
        <v>4917.2332329225</v>
      </c>
    </row>
    <row r="98" customHeight="1" spans="2:14">
      <c r="B98" s="65">
        <v>2556</v>
      </c>
      <c r="C98" s="60">
        <f t="shared" si="15"/>
        <v>1.015</v>
      </c>
      <c r="D98" s="60">
        <v>1.35</v>
      </c>
      <c r="E98" s="60">
        <v>1</v>
      </c>
      <c r="F98" s="60">
        <v>0</v>
      </c>
      <c r="G98" s="51">
        <f t="shared" si="12"/>
        <v>3502.359</v>
      </c>
      <c r="H98" s="61">
        <v>1.15</v>
      </c>
      <c r="I98" s="60">
        <v>0.76</v>
      </c>
      <c r="J98" s="60">
        <v>1.54</v>
      </c>
      <c r="K98" s="54">
        <f t="shared" si="13"/>
        <v>2.1704</v>
      </c>
      <c r="L98" s="61">
        <v>1.125</v>
      </c>
      <c r="M98" s="56">
        <v>0.5</v>
      </c>
      <c r="N98" s="63">
        <f t="shared" si="14"/>
        <v>4917.2332329225</v>
      </c>
    </row>
    <row r="99" customHeight="1" spans="2:14">
      <c r="B99" s="65">
        <v>2556</v>
      </c>
      <c r="C99" s="60">
        <f t="shared" si="15"/>
        <v>1.015</v>
      </c>
      <c r="D99" s="60">
        <v>1.35</v>
      </c>
      <c r="E99" s="60">
        <v>1</v>
      </c>
      <c r="F99" s="60">
        <v>0</v>
      </c>
      <c r="G99" s="51">
        <f t="shared" si="12"/>
        <v>3502.359</v>
      </c>
      <c r="H99" s="61">
        <v>1.15</v>
      </c>
      <c r="I99" s="60">
        <v>0.76</v>
      </c>
      <c r="J99" s="60">
        <v>1.54</v>
      </c>
      <c r="K99" s="54">
        <f t="shared" si="13"/>
        <v>2.1704</v>
      </c>
      <c r="L99" s="61">
        <v>1.125</v>
      </c>
      <c r="M99" s="56">
        <v>0.5</v>
      </c>
      <c r="N99" s="63">
        <f t="shared" si="14"/>
        <v>4917.2332329225</v>
      </c>
    </row>
    <row r="100" customHeight="1" spans="2:14">
      <c r="B100" s="65">
        <v>2556</v>
      </c>
      <c r="C100" s="60">
        <f t="shared" si="15"/>
        <v>1.015</v>
      </c>
      <c r="D100" s="60">
        <v>1.35</v>
      </c>
      <c r="E100" s="60">
        <v>1</v>
      </c>
      <c r="F100" s="60">
        <v>0</v>
      </c>
      <c r="G100" s="51">
        <f t="shared" si="12"/>
        <v>3502.359</v>
      </c>
      <c r="H100" s="61">
        <v>1.15</v>
      </c>
      <c r="I100" s="60">
        <v>0.76</v>
      </c>
      <c r="J100" s="60">
        <v>1.54</v>
      </c>
      <c r="K100" s="54">
        <f t="shared" si="13"/>
        <v>2.1704</v>
      </c>
      <c r="L100" s="61">
        <v>1.125</v>
      </c>
      <c r="M100" s="56">
        <v>0.5</v>
      </c>
      <c r="N100" s="63">
        <f t="shared" si="14"/>
        <v>4917.2332329225</v>
      </c>
    </row>
    <row r="101" customHeight="1" spans="2:14">
      <c r="B101" s="65">
        <v>2556</v>
      </c>
      <c r="C101" s="60">
        <f t="shared" si="15"/>
        <v>1.015</v>
      </c>
      <c r="D101" s="60">
        <v>1.35</v>
      </c>
      <c r="E101" s="60">
        <v>1</v>
      </c>
      <c r="F101" s="60">
        <v>0</v>
      </c>
      <c r="G101" s="51">
        <f t="shared" si="12"/>
        <v>3502.359</v>
      </c>
      <c r="H101" s="61">
        <v>1.15</v>
      </c>
      <c r="I101" s="60">
        <v>0.76</v>
      </c>
      <c r="J101" s="60">
        <v>1.54</v>
      </c>
      <c r="K101" s="54">
        <f t="shared" si="13"/>
        <v>2.1704</v>
      </c>
      <c r="L101" s="61">
        <v>1.125</v>
      </c>
      <c r="M101" s="56">
        <v>0.5</v>
      </c>
      <c r="N101" s="63">
        <f t="shared" si="14"/>
        <v>4917.2332329225</v>
      </c>
    </row>
    <row r="102" customHeight="1" spans="2:14">
      <c r="B102" s="65">
        <v>2556</v>
      </c>
      <c r="C102" s="60">
        <f t="shared" si="15"/>
        <v>1.015</v>
      </c>
      <c r="D102" s="60">
        <v>1.35</v>
      </c>
      <c r="E102" s="60">
        <v>1</v>
      </c>
      <c r="F102" s="60">
        <v>0</v>
      </c>
      <c r="G102" s="51">
        <f t="shared" si="12"/>
        <v>3502.359</v>
      </c>
      <c r="H102" s="61">
        <v>1.15</v>
      </c>
      <c r="I102" s="60">
        <v>0.76</v>
      </c>
      <c r="J102" s="60">
        <v>1.54</v>
      </c>
      <c r="K102" s="54">
        <f t="shared" si="13"/>
        <v>2.1704</v>
      </c>
      <c r="L102" s="61">
        <v>1.125</v>
      </c>
      <c r="M102" s="56">
        <v>0.5</v>
      </c>
      <c r="N102" s="63">
        <f t="shared" si="14"/>
        <v>4917.2332329225</v>
      </c>
    </row>
    <row r="103" customHeight="1" spans="2:14">
      <c r="B103" s="65">
        <v>2556</v>
      </c>
      <c r="C103" s="60">
        <f t="shared" si="15"/>
        <v>1.015</v>
      </c>
      <c r="D103" s="60">
        <v>1.35</v>
      </c>
      <c r="E103" s="60">
        <v>1</v>
      </c>
      <c r="F103" s="60">
        <v>0</v>
      </c>
      <c r="G103" s="51">
        <f t="shared" si="12"/>
        <v>3502.359</v>
      </c>
      <c r="H103" s="61">
        <v>1.15</v>
      </c>
      <c r="I103" s="60">
        <v>0.76</v>
      </c>
      <c r="J103" s="60">
        <v>1.54</v>
      </c>
      <c r="K103" s="54">
        <f t="shared" si="13"/>
        <v>2.1704</v>
      </c>
      <c r="L103" s="61">
        <v>1.125</v>
      </c>
      <c r="M103" s="56">
        <v>0.5</v>
      </c>
      <c r="N103" s="63">
        <f t="shared" si="14"/>
        <v>4917.2332329225</v>
      </c>
    </row>
    <row r="104" customHeight="1" spans="2:14">
      <c r="B104" s="65">
        <v>2556</v>
      </c>
      <c r="C104" s="60">
        <f t="shared" si="15"/>
        <v>1.015</v>
      </c>
      <c r="D104" s="60">
        <v>1.35</v>
      </c>
      <c r="E104" s="60">
        <v>1</v>
      </c>
      <c r="F104" s="60">
        <v>0</v>
      </c>
      <c r="G104" s="51">
        <f t="shared" si="12"/>
        <v>3502.359</v>
      </c>
      <c r="H104" s="61">
        <v>1.15</v>
      </c>
      <c r="I104" s="60">
        <v>0.76</v>
      </c>
      <c r="J104" s="60">
        <v>1.54</v>
      </c>
      <c r="K104" s="54">
        <f t="shared" si="13"/>
        <v>2.1704</v>
      </c>
      <c r="L104" s="61">
        <v>1.125</v>
      </c>
      <c r="M104" s="56">
        <v>0.5</v>
      </c>
      <c r="N104" s="63">
        <f t="shared" si="14"/>
        <v>4917.2332329225</v>
      </c>
    </row>
    <row r="105" customHeight="1" spans="2:14">
      <c r="B105" s="65">
        <v>2556</v>
      </c>
      <c r="C105" s="60">
        <f t="shared" si="15"/>
        <v>1.015</v>
      </c>
      <c r="D105" s="60">
        <v>1.35</v>
      </c>
      <c r="E105" s="60">
        <v>1</v>
      </c>
      <c r="F105" s="60">
        <v>0</v>
      </c>
      <c r="G105" s="51">
        <f t="shared" si="12"/>
        <v>3502.359</v>
      </c>
      <c r="H105" s="61">
        <v>1.15</v>
      </c>
      <c r="I105" s="60">
        <v>0.76</v>
      </c>
      <c r="J105" s="60">
        <v>1.54</v>
      </c>
      <c r="K105" s="54">
        <f t="shared" si="13"/>
        <v>2.1704</v>
      </c>
      <c r="L105" s="61">
        <v>1.125</v>
      </c>
      <c r="M105" s="56">
        <v>0.5</v>
      </c>
      <c r="N105" s="63">
        <f t="shared" si="14"/>
        <v>4917.2332329225</v>
      </c>
    </row>
    <row r="106" customHeight="1" spans="2:14">
      <c r="B106" s="65">
        <v>2556</v>
      </c>
      <c r="C106" s="60">
        <f t="shared" si="15"/>
        <v>1.015</v>
      </c>
      <c r="D106" s="60">
        <v>1.35</v>
      </c>
      <c r="E106" s="60">
        <v>1</v>
      </c>
      <c r="F106" s="60">
        <v>0</v>
      </c>
      <c r="G106" s="51">
        <f t="shared" si="12"/>
        <v>3502.359</v>
      </c>
      <c r="H106" s="61">
        <v>1.15</v>
      </c>
      <c r="I106" s="60">
        <v>0.76</v>
      </c>
      <c r="J106" s="60">
        <v>1.54</v>
      </c>
      <c r="K106" s="54">
        <f t="shared" si="13"/>
        <v>2.1704</v>
      </c>
      <c r="L106" s="61">
        <v>1.125</v>
      </c>
      <c r="M106" s="56">
        <v>0.5</v>
      </c>
      <c r="N106" s="63">
        <f t="shared" si="14"/>
        <v>4917.2332329225</v>
      </c>
    </row>
    <row r="107" customHeight="1" spans="2:14">
      <c r="B107" s="66">
        <f>SUM(N86:N106)</f>
        <v>116179.84011375</v>
      </c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8"/>
    </row>
    <row r="108" customHeight="1" spans="2:14">
      <c r="B108" s="66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8"/>
    </row>
    <row r="109" customHeight="1" spans="2:14"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1"/>
    </row>
    <row r="112" customHeight="1" spans="2:14">
      <c r="B112" s="2" t="s">
        <v>0</v>
      </c>
      <c r="C112" s="3"/>
      <c r="D112" s="3"/>
      <c r="E112" s="3"/>
      <c r="F112" s="4"/>
      <c r="G112" s="5" t="s">
        <v>25</v>
      </c>
      <c r="H112" s="6"/>
      <c r="I112" s="6"/>
      <c r="J112" s="6"/>
      <c r="K112" s="6"/>
      <c r="L112" s="6"/>
      <c r="M112" s="6"/>
      <c r="N112" s="7"/>
    </row>
    <row r="113" customHeight="1" spans="2:14">
      <c r="B113" s="8"/>
      <c r="C113" s="9"/>
      <c r="D113" s="9"/>
      <c r="E113" s="9"/>
      <c r="F113" s="10"/>
      <c r="G113" s="11"/>
      <c r="H113" s="12"/>
      <c r="I113" s="12"/>
      <c r="J113" s="12"/>
      <c r="K113" s="12"/>
      <c r="L113" s="12"/>
      <c r="M113" s="12"/>
      <c r="N113" s="13"/>
    </row>
    <row r="114" customHeight="1" spans="2:14">
      <c r="B114" s="14"/>
      <c r="C114" s="15"/>
      <c r="D114" s="15"/>
      <c r="E114" s="15"/>
      <c r="F114" s="16"/>
      <c r="G114" s="17"/>
      <c r="H114" s="18"/>
      <c r="I114" s="18"/>
      <c r="J114" s="18"/>
      <c r="K114" s="18"/>
      <c r="L114" s="18"/>
      <c r="M114" s="18"/>
      <c r="N114" s="19"/>
    </row>
    <row r="115" customHeight="1" spans="2:14">
      <c r="B115" s="20" t="s">
        <v>2</v>
      </c>
      <c r="C115" s="20"/>
      <c r="D115" s="21">
        <f>I115+I117+I119</f>
        <v>3067860.2142208</v>
      </c>
      <c r="E115" s="21"/>
      <c r="F115" s="21"/>
      <c r="G115" s="22" t="s">
        <v>3</v>
      </c>
      <c r="H115" s="22"/>
      <c r="I115" s="23">
        <f>B141+B162</f>
        <v>2502982.20149538</v>
      </c>
      <c r="J115" s="23"/>
      <c r="K115" s="24">
        <f>I115/D115</f>
        <v>0.815872310574327</v>
      </c>
      <c r="L115" s="24"/>
      <c r="M115" s="25" t="s">
        <v>4</v>
      </c>
      <c r="N115" s="25"/>
    </row>
    <row r="116" customHeight="1" spans="2:14">
      <c r="B116" s="20"/>
      <c r="C116" s="20"/>
      <c r="D116" s="21"/>
      <c r="E116" s="21"/>
      <c r="F116" s="21"/>
      <c r="G116" s="22"/>
      <c r="H116" s="22"/>
      <c r="I116" s="23"/>
      <c r="J116" s="23"/>
      <c r="K116" s="24"/>
      <c r="L116" s="24"/>
      <c r="M116" s="25"/>
      <c r="N116" s="25"/>
    </row>
    <row r="117" customHeight="1" spans="2:14">
      <c r="B117" s="20"/>
      <c r="C117" s="20"/>
      <c r="D117" s="21"/>
      <c r="E117" s="21"/>
      <c r="F117" s="21"/>
      <c r="G117" s="22" t="s">
        <v>5</v>
      </c>
      <c r="H117" s="22"/>
      <c r="I117" s="23">
        <f>B192</f>
        <v>448698.172611675</v>
      </c>
      <c r="J117" s="23"/>
      <c r="K117" s="24">
        <f>I117/D115</f>
        <v>0.146257697965433</v>
      </c>
      <c r="L117" s="24"/>
      <c r="M117" s="25">
        <v>20</v>
      </c>
      <c r="N117" s="25"/>
    </row>
    <row r="118" customHeight="1" spans="2:14">
      <c r="B118" s="26" t="s">
        <v>6</v>
      </c>
      <c r="C118" s="26"/>
      <c r="D118" s="27">
        <f>D115/M117</f>
        <v>153393.01071104</v>
      </c>
      <c r="E118" s="27"/>
      <c r="F118" s="27"/>
      <c r="G118" s="22"/>
      <c r="H118" s="22"/>
      <c r="I118" s="23"/>
      <c r="J118" s="23"/>
      <c r="K118" s="24"/>
      <c r="L118" s="24"/>
      <c r="M118" s="25"/>
      <c r="N118" s="25"/>
    </row>
    <row r="119" customHeight="1" spans="2:14">
      <c r="B119" s="26"/>
      <c r="C119" s="26"/>
      <c r="D119" s="27"/>
      <c r="E119" s="27"/>
      <c r="F119" s="27"/>
      <c r="G119" s="22" t="s">
        <v>7</v>
      </c>
      <c r="H119" s="22"/>
      <c r="I119" s="23">
        <f>B220</f>
        <v>116179.84011375</v>
      </c>
      <c r="J119" s="23"/>
      <c r="K119" s="24">
        <f>I119/D115</f>
        <v>0.0378699914602394</v>
      </c>
      <c r="L119" s="24"/>
      <c r="M119" s="25"/>
      <c r="N119" s="25"/>
    </row>
    <row r="120" customHeight="1" spans="2:14">
      <c r="B120" s="28"/>
      <c r="C120" s="28"/>
      <c r="D120" s="29"/>
      <c r="E120" s="29"/>
      <c r="F120" s="29"/>
      <c r="G120" s="30"/>
      <c r="H120" s="30"/>
      <c r="I120" s="31"/>
      <c r="J120" s="31"/>
      <c r="K120" s="32"/>
      <c r="L120" s="32"/>
      <c r="M120" s="33"/>
      <c r="N120" s="33"/>
    </row>
    <row r="121" customHeight="1" spans="2:14">
      <c r="B121" s="34" t="s">
        <v>8</v>
      </c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6"/>
    </row>
    <row r="122" customHeight="1" spans="2:14">
      <c r="B122" s="37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9"/>
    </row>
    <row r="123" customHeight="1" spans="2:14">
      <c r="B123" s="40" t="s">
        <v>9</v>
      </c>
      <c r="C123" s="41"/>
      <c r="D123" s="41"/>
      <c r="E123" s="41"/>
      <c r="F123" s="41"/>
      <c r="G123" s="42"/>
      <c r="H123" s="43" t="s">
        <v>10</v>
      </c>
      <c r="I123" s="44"/>
      <c r="J123" s="44"/>
      <c r="K123" s="45"/>
      <c r="L123" s="46" t="s">
        <v>11</v>
      </c>
      <c r="M123" s="47"/>
      <c r="N123" s="48" t="s">
        <v>12</v>
      </c>
    </row>
    <row r="124" customHeight="1" spans="2:14">
      <c r="B124" s="49" t="s">
        <v>13</v>
      </c>
      <c r="C124" s="50" t="s">
        <v>14</v>
      </c>
      <c r="D124" s="50" t="s">
        <v>15</v>
      </c>
      <c r="E124" s="50" t="s">
        <v>16</v>
      </c>
      <c r="F124" s="50" t="s">
        <v>17</v>
      </c>
      <c r="G124" s="51" t="s">
        <v>9</v>
      </c>
      <c r="H124" s="52" t="s">
        <v>18</v>
      </c>
      <c r="I124" s="53" t="s">
        <v>19</v>
      </c>
      <c r="J124" s="53" t="s">
        <v>20</v>
      </c>
      <c r="K124" s="54" t="s">
        <v>21</v>
      </c>
      <c r="L124" s="55" t="s">
        <v>22</v>
      </c>
      <c r="M124" s="56" t="s">
        <v>23</v>
      </c>
      <c r="N124" s="57"/>
    </row>
    <row r="125" customHeight="1" spans="2:14">
      <c r="B125" s="58">
        <v>4060</v>
      </c>
      <c r="C125" s="64">
        <v>3.16</v>
      </c>
      <c r="D125" s="60">
        <v>2.2</v>
      </c>
      <c r="E125" s="60">
        <v>2</v>
      </c>
      <c r="F125" s="60">
        <v>0</v>
      </c>
      <c r="G125" s="51">
        <f>B125*C125*D125*E125+F125</f>
        <v>56450.24</v>
      </c>
      <c r="H125" s="61">
        <v>2.97</v>
      </c>
      <c r="I125" s="60">
        <v>0.98</v>
      </c>
      <c r="J125" s="60">
        <v>2.47</v>
      </c>
      <c r="K125" s="54">
        <f>I125*J125+1</f>
        <v>3.4206</v>
      </c>
      <c r="L125" s="62">
        <v>1.325</v>
      </c>
      <c r="M125" s="56">
        <v>0.5</v>
      </c>
      <c r="N125" s="63">
        <f>G125*H125*K125*L125*M125</f>
        <v>379935.973643688</v>
      </c>
    </row>
    <row r="126" customHeight="1" spans="2:14">
      <c r="B126" s="58">
        <v>4060</v>
      </c>
      <c r="C126" s="59">
        <v>1.62</v>
      </c>
      <c r="D126" s="60">
        <v>2.2</v>
      </c>
      <c r="E126" s="60">
        <v>1</v>
      </c>
      <c r="F126" s="60">
        <v>0</v>
      </c>
      <c r="G126" s="51">
        <f>B126*C126*D126*E126+F126</f>
        <v>14469.84</v>
      </c>
      <c r="H126" s="61">
        <v>2.97</v>
      </c>
      <c r="I126" s="60">
        <v>0.98</v>
      </c>
      <c r="J126" s="60">
        <v>2.47</v>
      </c>
      <c r="K126" s="54">
        <f>I126*J126+1</f>
        <v>3.4206</v>
      </c>
      <c r="L126" s="62">
        <v>1.325</v>
      </c>
      <c r="M126" s="56">
        <v>0.5</v>
      </c>
      <c r="N126" s="63">
        <f>G126*H126*K126*L126*M126</f>
        <v>97388.651471958</v>
      </c>
    </row>
    <row r="127" customHeight="1" spans="2:14">
      <c r="B127" s="58">
        <v>4060</v>
      </c>
      <c r="C127" s="59">
        <v>1.1</v>
      </c>
      <c r="D127" s="60">
        <v>2.2</v>
      </c>
      <c r="E127" s="60">
        <v>1</v>
      </c>
      <c r="F127" s="60">
        <v>0</v>
      </c>
      <c r="G127" s="51">
        <f t="shared" ref="G127:G140" si="16">B127*C127*D127*E127+F127</f>
        <v>9825.2</v>
      </c>
      <c r="H127" s="61">
        <v>2.97</v>
      </c>
      <c r="I127" s="60">
        <v>0.98</v>
      </c>
      <c r="J127" s="60">
        <v>2.47</v>
      </c>
      <c r="K127" s="54">
        <f t="shared" ref="K127:K140" si="17">I127*J127+1</f>
        <v>3.4206</v>
      </c>
      <c r="L127" s="62">
        <v>1.325</v>
      </c>
      <c r="M127" s="56">
        <v>0.5</v>
      </c>
      <c r="N127" s="63">
        <f t="shared" ref="N127:N140" si="18">G127*H127*K127*L127*M127</f>
        <v>66128.09667849</v>
      </c>
    </row>
    <row r="128" customHeight="1" spans="2:14">
      <c r="B128" s="58">
        <v>4060</v>
      </c>
      <c r="C128" s="59">
        <v>1.49</v>
      </c>
      <c r="D128" s="60">
        <v>2.2</v>
      </c>
      <c r="E128" s="60">
        <v>1</v>
      </c>
      <c r="F128" s="60">
        <v>0</v>
      </c>
      <c r="G128" s="51">
        <f t="shared" si="16"/>
        <v>13308.68</v>
      </c>
      <c r="H128" s="61">
        <v>2.97</v>
      </c>
      <c r="I128" s="60">
        <v>0.98</v>
      </c>
      <c r="J128" s="60">
        <v>2.47</v>
      </c>
      <c r="K128" s="54">
        <f t="shared" si="17"/>
        <v>3.4206</v>
      </c>
      <c r="L128" s="62">
        <v>1.325</v>
      </c>
      <c r="M128" s="56">
        <v>0.5</v>
      </c>
      <c r="N128" s="63">
        <f t="shared" si="18"/>
        <v>89573.512773591</v>
      </c>
    </row>
    <row r="129" customHeight="1" spans="2:14">
      <c r="B129" s="58">
        <v>4060</v>
      </c>
      <c r="C129" s="59">
        <v>1.37</v>
      </c>
      <c r="D129" s="60">
        <v>2.2</v>
      </c>
      <c r="E129" s="60">
        <v>1</v>
      </c>
      <c r="F129" s="60">
        <v>0</v>
      </c>
      <c r="G129" s="51">
        <f t="shared" si="16"/>
        <v>12236.84</v>
      </c>
      <c r="H129" s="61">
        <v>2.97</v>
      </c>
      <c r="I129" s="60">
        <v>0.98</v>
      </c>
      <c r="J129" s="60">
        <v>2.47</v>
      </c>
      <c r="K129" s="54">
        <f t="shared" si="17"/>
        <v>3.4206</v>
      </c>
      <c r="L129" s="62">
        <v>1.325</v>
      </c>
      <c r="M129" s="56">
        <v>0.5</v>
      </c>
      <c r="N129" s="63">
        <f t="shared" si="18"/>
        <v>82359.538590483</v>
      </c>
    </row>
    <row r="130" customHeight="1" spans="2:14">
      <c r="B130" s="58">
        <v>4060</v>
      </c>
      <c r="C130" s="59">
        <v>1.72</v>
      </c>
      <c r="D130" s="60">
        <v>2.2</v>
      </c>
      <c r="E130" s="60">
        <v>1</v>
      </c>
      <c r="F130" s="60">
        <v>0</v>
      </c>
      <c r="G130" s="51">
        <f t="shared" si="16"/>
        <v>15363.04</v>
      </c>
      <c r="H130" s="61">
        <v>2.97</v>
      </c>
      <c r="I130" s="60">
        <v>0.98</v>
      </c>
      <c r="J130" s="60">
        <v>2.47</v>
      </c>
      <c r="K130" s="54">
        <f t="shared" si="17"/>
        <v>3.4206</v>
      </c>
      <c r="L130" s="62">
        <v>1.325</v>
      </c>
      <c r="M130" s="56">
        <v>0.5</v>
      </c>
      <c r="N130" s="63">
        <f t="shared" si="18"/>
        <v>103400.296624548</v>
      </c>
    </row>
    <row r="131" customHeight="1" spans="2:14">
      <c r="B131" s="58">
        <v>4060</v>
      </c>
      <c r="C131" s="64">
        <v>3.16</v>
      </c>
      <c r="D131" s="60">
        <v>2.2</v>
      </c>
      <c r="E131" s="60">
        <v>1</v>
      </c>
      <c r="F131" s="60">
        <v>0</v>
      </c>
      <c r="G131" s="51">
        <f t="shared" si="16"/>
        <v>28225.12</v>
      </c>
      <c r="H131" s="61">
        <v>2.97</v>
      </c>
      <c r="I131" s="60">
        <v>0.98</v>
      </c>
      <c r="J131" s="60">
        <v>2.47</v>
      </c>
      <c r="K131" s="54">
        <f t="shared" si="17"/>
        <v>3.4206</v>
      </c>
      <c r="L131" s="62">
        <v>1.325</v>
      </c>
      <c r="M131" s="56">
        <v>0.5</v>
      </c>
      <c r="N131" s="63">
        <f t="shared" si="18"/>
        <v>189967.986821844</v>
      </c>
    </row>
    <row r="132" customHeight="1" spans="2:14">
      <c r="B132" s="58">
        <v>4060</v>
      </c>
      <c r="C132" s="59">
        <v>1.62</v>
      </c>
      <c r="D132" s="60">
        <v>2.2</v>
      </c>
      <c r="E132" s="60">
        <v>1</v>
      </c>
      <c r="F132" s="60">
        <v>0</v>
      </c>
      <c r="G132" s="51">
        <f t="shared" si="16"/>
        <v>14469.84</v>
      </c>
      <c r="H132" s="61">
        <v>2.97</v>
      </c>
      <c r="I132" s="60">
        <v>0.98</v>
      </c>
      <c r="J132" s="60">
        <v>2.47</v>
      </c>
      <c r="K132" s="54">
        <f t="shared" si="17"/>
        <v>3.4206</v>
      </c>
      <c r="L132" s="62">
        <v>1.325</v>
      </c>
      <c r="M132" s="56">
        <v>0.5</v>
      </c>
      <c r="N132" s="63">
        <f t="shared" si="18"/>
        <v>97388.651471958</v>
      </c>
    </row>
    <row r="133" customHeight="1" spans="2:14">
      <c r="B133" s="58">
        <v>4060</v>
      </c>
      <c r="C133" s="59">
        <v>1.1</v>
      </c>
      <c r="D133" s="60">
        <v>2.2</v>
      </c>
      <c r="E133" s="60">
        <v>1</v>
      </c>
      <c r="F133" s="60">
        <v>0</v>
      </c>
      <c r="G133" s="51">
        <f t="shared" si="16"/>
        <v>9825.2</v>
      </c>
      <c r="H133" s="61">
        <v>2.97</v>
      </c>
      <c r="I133" s="60">
        <v>0.98</v>
      </c>
      <c r="J133" s="60">
        <v>2.47</v>
      </c>
      <c r="K133" s="54">
        <f t="shared" si="17"/>
        <v>3.4206</v>
      </c>
      <c r="L133" s="62">
        <v>1.325</v>
      </c>
      <c r="M133" s="56">
        <v>0.5</v>
      </c>
      <c r="N133" s="63">
        <f t="shared" si="18"/>
        <v>66128.09667849</v>
      </c>
    </row>
    <row r="134" customHeight="1" spans="2:14">
      <c r="B134" s="58">
        <v>4060</v>
      </c>
      <c r="C134" s="59">
        <v>1.49</v>
      </c>
      <c r="D134" s="60">
        <v>2.2</v>
      </c>
      <c r="E134" s="60">
        <v>1</v>
      </c>
      <c r="F134" s="60">
        <v>0</v>
      </c>
      <c r="G134" s="51">
        <f t="shared" si="16"/>
        <v>13308.68</v>
      </c>
      <c r="H134" s="61">
        <v>2.97</v>
      </c>
      <c r="I134" s="60">
        <v>0.98</v>
      </c>
      <c r="J134" s="60">
        <v>2.47</v>
      </c>
      <c r="K134" s="54">
        <f t="shared" si="17"/>
        <v>3.4206</v>
      </c>
      <c r="L134" s="62">
        <v>1.325</v>
      </c>
      <c r="M134" s="56">
        <v>0.5</v>
      </c>
      <c r="N134" s="63">
        <f t="shared" si="18"/>
        <v>89573.512773591</v>
      </c>
    </row>
    <row r="135" customHeight="1" spans="2:14">
      <c r="B135" s="58">
        <v>4060</v>
      </c>
      <c r="C135" s="59">
        <v>1.37</v>
      </c>
      <c r="D135" s="60">
        <v>2.2</v>
      </c>
      <c r="E135" s="60">
        <v>1</v>
      </c>
      <c r="F135" s="60">
        <v>0</v>
      </c>
      <c r="G135" s="51">
        <f t="shared" si="16"/>
        <v>12236.84</v>
      </c>
      <c r="H135" s="61">
        <v>2.97</v>
      </c>
      <c r="I135" s="60">
        <v>0.98</v>
      </c>
      <c r="J135" s="60">
        <v>2.47</v>
      </c>
      <c r="K135" s="54">
        <f t="shared" si="17"/>
        <v>3.4206</v>
      </c>
      <c r="L135" s="62">
        <v>1.325</v>
      </c>
      <c r="M135" s="56">
        <v>0.5</v>
      </c>
      <c r="N135" s="63">
        <f t="shared" si="18"/>
        <v>82359.538590483</v>
      </c>
    </row>
    <row r="136" customHeight="1" spans="2:14">
      <c r="B136" s="58">
        <v>4060</v>
      </c>
      <c r="C136" s="59">
        <v>1.72</v>
      </c>
      <c r="D136" s="60">
        <v>2.2</v>
      </c>
      <c r="E136" s="60">
        <v>1</v>
      </c>
      <c r="F136" s="60">
        <v>0</v>
      </c>
      <c r="G136" s="51">
        <f t="shared" si="16"/>
        <v>15363.04</v>
      </c>
      <c r="H136" s="61">
        <v>2.97</v>
      </c>
      <c r="I136" s="60">
        <v>0.98</v>
      </c>
      <c r="J136" s="60">
        <v>2.47</v>
      </c>
      <c r="K136" s="54">
        <f t="shared" si="17"/>
        <v>3.4206</v>
      </c>
      <c r="L136" s="62">
        <v>1.325</v>
      </c>
      <c r="M136" s="56">
        <v>0.5</v>
      </c>
      <c r="N136" s="63">
        <f t="shared" si="18"/>
        <v>103400.296624548</v>
      </c>
    </row>
    <row r="137" customHeight="1" spans="2:14">
      <c r="B137" s="58">
        <v>4060</v>
      </c>
      <c r="C137" s="64">
        <v>3.16</v>
      </c>
      <c r="D137" s="60">
        <v>2.2</v>
      </c>
      <c r="E137" s="60">
        <v>1</v>
      </c>
      <c r="F137" s="60">
        <v>0</v>
      </c>
      <c r="G137" s="51">
        <f t="shared" si="16"/>
        <v>28225.12</v>
      </c>
      <c r="H137" s="61">
        <v>2.97</v>
      </c>
      <c r="I137" s="60">
        <v>0.98</v>
      </c>
      <c r="J137" s="60">
        <v>2.47</v>
      </c>
      <c r="K137" s="54">
        <f t="shared" si="17"/>
        <v>3.4206</v>
      </c>
      <c r="L137" s="62">
        <v>1.325</v>
      </c>
      <c r="M137" s="56">
        <v>0.5</v>
      </c>
      <c r="N137" s="63">
        <f t="shared" si="18"/>
        <v>189967.986821844</v>
      </c>
    </row>
    <row r="138" customHeight="1" spans="2:14">
      <c r="B138" s="65">
        <v>2758</v>
      </c>
      <c r="C138" s="59">
        <v>1.62</v>
      </c>
      <c r="D138" s="60">
        <v>2.2</v>
      </c>
      <c r="E138" s="60">
        <v>1</v>
      </c>
      <c r="F138" s="60">
        <v>0</v>
      </c>
      <c r="G138" s="51">
        <f t="shared" si="16"/>
        <v>9829.512</v>
      </c>
      <c r="H138" s="61">
        <v>2.97</v>
      </c>
      <c r="I138" s="60">
        <v>0.98</v>
      </c>
      <c r="J138" s="60">
        <v>2.47</v>
      </c>
      <c r="K138" s="54">
        <f t="shared" si="17"/>
        <v>3.4206</v>
      </c>
      <c r="L138" s="62">
        <v>1.325</v>
      </c>
      <c r="M138" s="56">
        <v>0.5</v>
      </c>
      <c r="N138" s="63">
        <f t="shared" si="18"/>
        <v>66157.1184137094</v>
      </c>
    </row>
    <row r="139" customHeight="1" spans="2:14">
      <c r="B139" s="65">
        <v>2758</v>
      </c>
      <c r="C139" s="59">
        <v>1.1</v>
      </c>
      <c r="D139" s="60">
        <v>2.2</v>
      </c>
      <c r="E139" s="60">
        <v>1</v>
      </c>
      <c r="F139" s="60">
        <v>0</v>
      </c>
      <c r="G139" s="51">
        <f t="shared" si="16"/>
        <v>6674.36</v>
      </c>
      <c r="H139" s="61">
        <v>2.97</v>
      </c>
      <c r="I139" s="60">
        <v>0.98</v>
      </c>
      <c r="J139" s="60">
        <v>2.47</v>
      </c>
      <c r="K139" s="54">
        <f t="shared" si="17"/>
        <v>3.4206</v>
      </c>
      <c r="L139" s="62">
        <v>1.325</v>
      </c>
      <c r="M139" s="56">
        <v>0.5</v>
      </c>
      <c r="N139" s="63">
        <f t="shared" si="18"/>
        <v>44921.500157457</v>
      </c>
    </row>
    <row r="140" customHeight="1" spans="2:14">
      <c r="B140" s="65">
        <v>2758</v>
      </c>
      <c r="C140" s="50">
        <v>6.07</v>
      </c>
      <c r="D140" s="60">
        <v>1</v>
      </c>
      <c r="E140" s="60">
        <v>1</v>
      </c>
      <c r="F140" s="60">
        <v>0</v>
      </c>
      <c r="G140" s="51">
        <f t="shared" si="16"/>
        <v>16741.06</v>
      </c>
      <c r="H140" s="61">
        <v>2.67</v>
      </c>
      <c r="I140" s="60">
        <v>0.98</v>
      </c>
      <c r="J140" s="60">
        <v>2.47</v>
      </c>
      <c r="K140" s="54">
        <f t="shared" si="17"/>
        <v>3.4206</v>
      </c>
      <c r="L140" s="61">
        <v>1.125</v>
      </c>
      <c r="M140" s="56">
        <v>0.5</v>
      </c>
      <c r="N140" s="63">
        <f t="shared" si="18"/>
        <v>86004.0756349425</v>
      </c>
    </row>
    <row r="141" customHeight="1" spans="2:14">
      <c r="B141" s="66">
        <f>SUM(N125:N140)</f>
        <v>1834654.83377163</v>
      </c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8"/>
    </row>
    <row r="142" customHeight="1" spans="2:14">
      <c r="B142" s="66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8"/>
    </row>
    <row r="143" customHeight="1" spans="2:14">
      <c r="B143" s="69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1"/>
    </row>
    <row r="144" customHeight="1" spans="2:14">
      <c r="B144" s="34" t="s">
        <v>24</v>
      </c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6"/>
    </row>
    <row r="145" customHeight="1" spans="2:14">
      <c r="B145" s="37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9"/>
    </row>
    <row r="146" customHeight="1" spans="2:14">
      <c r="B146" s="40" t="s">
        <v>9</v>
      </c>
      <c r="C146" s="41"/>
      <c r="D146" s="41"/>
      <c r="E146" s="41"/>
      <c r="F146" s="41"/>
      <c r="G146" s="42"/>
      <c r="H146" s="43" t="s">
        <v>10</v>
      </c>
      <c r="I146" s="44"/>
      <c r="J146" s="44"/>
      <c r="K146" s="45"/>
      <c r="L146" s="46" t="s">
        <v>11</v>
      </c>
      <c r="M146" s="47"/>
      <c r="N146" s="48" t="s">
        <v>12</v>
      </c>
    </row>
    <row r="147" customHeight="1" spans="2:14">
      <c r="B147" s="49" t="s">
        <v>13</v>
      </c>
      <c r="C147" s="50" t="s">
        <v>14</v>
      </c>
      <c r="D147" s="50" t="s">
        <v>15</v>
      </c>
      <c r="E147" s="50" t="s">
        <v>16</v>
      </c>
      <c r="F147" s="50" t="s">
        <v>17</v>
      </c>
      <c r="G147" s="51" t="s">
        <v>9</v>
      </c>
      <c r="H147" s="52" t="s">
        <v>18</v>
      </c>
      <c r="I147" s="53" t="s">
        <v>19</v>
      </c>
      <c r="J147" s="53" t="s">
        <v>20</v>
      </c>
      <c r="K147" s="54" t="s">
        <v>21</v>
      </c>
      <c r="L147" s="55" t="s">
        <v>22</v>
      </c>
      <c r="M147" s="56" t="s">
        <v>23</v>
      </c>
      <c r="N147" s="57"/>
    </row>
    <row r="148" customHeight="1" spans="2:14">
      <c r="B148" s="58">
        <v>4060</v>
      </c>
      <c r="C148" s="53">
        <v>5.01</v>
      </c>
      <c r="D148" s="60">
        <v>1</v>
      </c>
      <c r="E148" s="60">
        <v>1</v>
      </c>
      <c r="F148" s="60">
        <v>0</v>
      </c>
      <c r="G148" s="51">
        <f>B148*C148*D148*E148+F148</f>
        <v>20340.6</v>
      </c>
      <c r="H148" s="61">
        <v>2.35</v>
      </c>
      <c r="I148" s="60">
        <v>0.98</v>
      </c>
      <c r="J148" s="60">
        <v>2.47</v>
      </c>
      <c r="K148" s="54">
        <f>I148*J148+1</f>
        <v>3.4206</v>
      </c>
      <c r="L148" s="61">
        <v>1.125</v>
      </c>
      <c r="M148" s="56">
        <v>0.5</v>
      </c>
      <c r="N148" s="63">
        <f>G148*H148*K148*L148*M148</f>
        <v>91972.171375875</v>
      </c>
    </row>
    <row r="149" customHeight="1" spans="2:14">
      <c r="B149" s="58">
        <v>4060</v>
      </c>
      <c r="C149" s="64">
        <v>1.7</v>
      </c>
      <c r="D149" s="60">
        <v>2.2</v>
      </c>
      <c r="E149" s="60">
        <v>2</v>
      </c>
      <c r="F149" s="60">
        <v>0</v>
      </c>
      <c r="G149" s="51">
        <f>B149*C149*D149*E149+F149</f>
        <v>30368.8</v>
      </c>
      <c r="H149" s="61">
        <v>2.35</v>
      </c>
      <c r="I149" s="60">
        <v>0.98</v>
      </c>
      <c r="J149" s="60">
        <v>2.47</v>
      </c>
      <c r="K149" s="54">
        <f>I149*J149+1</f>
        <v>3.4206</v>
      </c>
      <c r="L149" s="61">
        <v>1.125</v>
      </c>
      <c r="M149" s="56">
        <v>0.5</v>
      </c>
      <c r="N149" s="63">
        <f>G149*H149*K149*L149*M149</f>
        <v>137315.7369045</v>
      </c>
    </row>
    <row r="150" customHeight="1" spans="2:14">
      <c r="B150" s="58">
        <v>4060</v>
      </c>
      <c r="C150" s="59">
        <v>0.59</v>
      </c>
      <c r="D150" s="60">
        <v>2.2</v>
      </c>
      <c r="E150" s="60">
        <v>1</v>
      </c>
      <c r="F150" s="60">
        <v>0</v>
      </c>
      <c r="G150" s="51">
        <f t="shared" ref="G150:G161" si="19">B150*C150*D150*E150+F150</f>
        <v>5269.88</v>
      </c>
      <c r="H150" s="61">
        <v>2.35</v>
      </c>
      <c r="I150" s="60">
        <v>0.98</v>
      </c>
      <c r="J150" s="60">
        <v>2.47</v>
      </c>
      <c r="K150" s="54">
        <f t="shared" ref="K150:K161" si="20">I150*J150+1</f>
        <v>3.4206</v>
      </c>
      <c r="L150" s="61">
        <v>1.125</v>
      </c>
      <c r="M150" s="56">
        <v>0.5</v>
      </c>
      <c r="N150" s="63">
        <f t="shared" ref="N150:N161" si="21">G150*H150*K150*L150*M150</f>
        <v>23828.319051075</v>
      </c>
    </row>
    <row r="151" customHeight="1" spans="2:14">
      <c r="B151" s="58">
        <v>4060</v>
      </c>
      <c r="C151" s="59">
        <v>0.8</v>
      </c>
      <c r="D151" s="60">
        <v>2.2</v>
      </c>
      <c r="E151" s="60">
        <v>1</v>
      </c>
      <c r="F151" s="60">
        <v>0</v>
      </c>
      <c r="G151" s="51">
        <f t="shared" si="19"/>
        <v>7145.6</v>
      </c>
      <c r="H151" s="61">
        <v>2.35</v>
      </c>
      <c r="I151" s="60">
        <v>0.98</v>
      </c>
      <c r="J151" s="60">
        <v>2.47</v>
      </c>
      <c r="K151" s="54">
        <f t="shared" si="20"/>
        <v>3.4206</v>
      </c>
      <c r="L151" s="61">
        <v>1.125</v>
      </c>
      <c r="M151" s="56">
        <v>0.5</v>
      </c>
      <c r="N151" s="63">
        <f t="shared" si="21"/>
        <v>32309.585154</v>
      </c>
    </row>
    <row r="152" customHeight="1" spans="2:14">
      <c r="B152" s="58">
        <v>4060</v>
      </c>
      <c r="C152" s="59">
        <v>0.74</v>
      </c>
      <c r="D152" s="60">
        <v>2.2</v>
      </c>
      <c r="E152" s="60">
        <v>1</v>
      </c>
      <c r="F152" s="60">
        <v>0</v>
      </c>
      <c r="G152" s="51">
        <f t="shared" si="19"/>
        <v>6609.68</v>
      </c>
      <c r="H152" s="61">
        <v>2.35</v>
      </c>
      <c r="I152" s="60">
        <v>0.98</v>
      </c>
      <c r="J152" s="60">
        <v>2.47</v>
      </c>
      <c r="K152" s="54">
        <f t="shared" si="20"/>
        <v>3.4206</v>
      </c>
      <c r="L152" s="61">
        <v>1.125</v>
      </c>
      <c r="M152" s="56">
        <v>0.5</v>
      </c>
      <c r="N152" s="63">
        <f t="shared" si="21"/>
        <v>29886.36626745</v>
      </c>
    </row>
    <row r="153" customHeight="1" spans="2:14">
      <c r="B153" s="58">
        <v>4060</v>
      </c>
      <c r="C153" s="59">
        <v>0.92</v>
      </c>
      <c r="D153" s="60">
        <v>2.2</v>
      </c>
      <c r="E153" s="60">
        <v>1</v>
      </c>
      <c r="F153" s="60">
        <v>0</v>
      </c>
      <c r="G153" s="51">
        <f t="shared" si="19"/>
        <v>8217.44</v>
      </c>
      <c r="H153" s="61">
        <v>2.35</v>
      </c>
      <c r="I153" s="60">
        <v>0.98</v>
      </c>
      <c r="J153" s="60">
        <v>2.47</v>
      </c>
      <c r="K153" s="54">
        <f t="shared" si="20"/>
        <v>3.4206</v>
      </c>
      <c r="L153" s="61">
        <v>1.125</v>
      </c>
      <c r="M153" s="56">
        <v>0.5</v>
      </c>
      <c r="N153" s="63">
        <f t="shared" si="21"/>
        <v>37156.0229271</v>
      </c>
    </row>
    <row r="154" customHeight="1" spans="2:14">
      <c r="B154" s="58">
        <v>4060</v>
      </c>
      <c r="C154" s="64">
        <v>1.7</v>
      </c>
      <c r="D154" s="60">
        <v>2.2</v>
      </c>
      <c r="E154" s="60">
        <v>1</v>
      </c>
      <c r="F154" s="60">
        <v>0</v>
      </c>
      <c r="G154" s="51">
        <f t="shared" si="19"/>
        <v>15184.4</v>
      </c>
      <c r="H154" s="61">
        <v>2.35</v>
      </c>
      <c r="I154" s="60">
        <v>0.98</v>
      </c>
      <c r="J154" s="60">
        <v>2.47</v>
      </c>
      <c r="K154" s="54">
        <f t="shared" si="20"/>
        <v>3.4206</v>
      </c>
      <c r="L154" s="61">
        <v>1.125</v>
      </c>
      <c r="M154" s="56">
        <v>0.5</v>
      </c>
      <c r="N154" s="63">
        <f t="shared" si="21"/>
        <v>68657.86845225</v>
      </c>
    </row>
    <row r="155" customHeight="1" spans="2:14">
      <c r="B155" s="58">
        <v>4060</v>
      </c>
      <c r="C155" s="59">
        <v>0.59</v>
      </c>
      <c r="D155" s="60">
        <v>2.2</v>
      </c>
      <c r="E155" s="60">
        <v>1</v>
      </c>
      <c r="F155" s="60">
        <v>0</v>
      </c>
      <c r="G155" s="51">
        <f t="shared" si="19"/>
        <v>5269.88</v>
      </c>
      <c r="H155" s="61">
        <v>2.35</v>
      </c>
      <c r="I155" s="60">
        <v>0.98</v>
      </c>
      <c r="J155" s="60">
        <v>2.47</v>
      </c>
      <c r="K155" s="54">
        <f t="shared" si="20"/>
        <v>3.4206</v>
      </c>
      <c r="L155" s="61">
        <v>1.125</v>
      </c>
      <c r="M155" s="56">
        <v>0.5</v>
      </c>
      <c r="N155" s="63">
        <f t="shared" si="21"/>
        <v>23828.319051075</v>
      </c>
    </row>
    <row r="156" customHeight="1" spans="2:14">
      <c r="B156" s="58">
        <v>4060</v>
      </c>
      <c r="C156" s="59">
        <v>0.8</v>
      </c>
      <c r="D156" s="60">
        <v>2.2</v>
      </c>
      <c r="E156" s="60">
        <v>1</v>
      </c>
      <c r="F156" s="60">
        <v>0</v>
      </c>
      <c r="G156" s="51">
        <f t="shared" si="19"/>
        <v>7145.6</v>
      </c>
      <c r="H156" s="61">
        <v>2.35</v>
      </c>
      <c r="I156" s="60">
        <v>0.98</v>
      </c>
      <c r="J156" s="60">
        <v>2.47</v>
      </c>
      <c r="K156" s="54">
        <f t="shared" si="20"/>
        <v>3.4206</v>
      </c>
      <c r="L156" s="61">
        <v>1.125</v>
      </c>
      <c r="M156" s="56">
        <v>0.5</v>
      </c>
      <c r="N156" s="63">
        <f t="shared" si="21"/>
        <v>32309.585154</v>
      </c>
    </row>
    <row r="157" customHeight="1" spans="2:14">
      <c r="B157" s="58">
        <v>4060</v>
      </c>
      <c r="C157" s="59">
        <v>0.74</v>
      </c>
      <c r="D157" s="60">
        <v>2.2</v>
      </c>
      <c r="E157" s="60">
        <v>1</v>
      </c>
      <c r="F157" s="60">
        <v>0</v>
      </c>
      <c r="G157" s="51">
        <f t="shared" si="19"/>
        <v>6609.68</v>
      </c>
      <c r="H157" s="61">
        <v>2.35</v>
      </c>
      <c r="I157" s="60">
        <v>0.98</v>
      </c>
      <c r="J157" s="60">
        <v>2.47</v>
      </c>
      <c r="K157" s="54">
        <f t="shared" si="20"/>
        <v>3.4206</v>
      </c>
      <c r="L157" s="61">
        <v>1.125</v>
      </c>
      <c r="M157" s="56">
        <v>0.5</v>
      </c>
      <c r="N157" s="63">
        <f t="shared" si="21"/>
        <v>29886.36626745</v>
      </c>
    </row>
    <row r="158" customHeight="1" spans="2:14">
      <c r="B158" s="58">
        <v>4060</v>
      </c>
      <c r="C158" s="59">
        <v>0.92</v>
      </c>
      <c r="D158" s="60">
        <v>2.2</v>
      </c>
      <c r="E158" s="60">
        <v>1</v>
      </c>
      <c r="F158" s="60">
        <v>0</v>
      </c>
      <c r="G158" s="51">
        <f t="shared" si="19"/>
        <v>8217.44</v>
      </c>
      <c r="H158" s="61">
        <v>2.35</v>
      </c>
      <c r="I158" s="60">
        <v>0.98</v>
      </c>
      <c r="J158" s="60">
        <v>2.47</v>
      </c>
      <c r="K158" s="54">
        <f t="shared" si="20"/>
        <v>3.4206</v>
      </c>
      <c r="L158" s="61">
        <v>1.125</v>
      </c>
      <c r="M158" s="56">
        <v>0.5</v>
      </c>
      <c r="N158" s="63">
        <f t="shared" si="21"/>
        <v>37156.0229271</v>
      </c>
    </row>
    <row r="159" customHeight="1" spans="2:14">
      <c r="B159" s="58">
        <v>4060</v>
      </c>
      <c r="C159" s="64">
        <v>1.7</v>
      </c>
      <c r="D159" s="60">
        <v>2.2</v>
      </c>
      <c r="E159" s="60">
        <v>1</v>
      </c>
      <c r="F159" s="60">
        <v>0</v>
      </c>
      <c r="G159" s="51">
        <f t="shared" si="19"/>
        <v>15184.4</v>
      </c>
      <c r="H159" s="61">
        <v>2.35</v>
      </c>
      <c r="I159" s="60">
        <v>0.98</v>
      </c>
      <c r="J159" s="60">
        <v>2.47</v>
      </c>
      <c r="K159" s="54">
        <f t="shared" si="20"/>
        <v>3.4206</v>
      </c>
      <c r="L159" s="61">
        <v>1.125</v>
      </c>
      <c r="M159" s="56">
        <v>0.5</v>
      </c>
      <c r="N159" s="63">
        <f t="shared" si="21"/>
        <v>68657.86845225</v>
      </c>
    </row>
    <row r="160" customHeight="1" spans="2:14">
      <c r="B160" s="65">
        <v>2950</v>
      </c>
      <c r="C160" s="59">
        <v>0.59</v>
      </c>
      <c r="D160" s="60">
        <v>2.2</v>
      </c>
      <c r="E160" s="60">
        <v>1</v>
      </c>
      <c r="F160" s="60">
        <v>0</v>
      </c>
      <c r="G160" s="51">
        <f t="shared" si="19"/>
        <v>3829.1</v>
      </c>
      <c r="H160" s="61">
        <v>2.35</v>
      </c>
      <c r="I160" s="60">
        <v>0.98</v>
      </c>
      <c r="J160" s="60">
        <v>2.47</v>
      </c>
      <c r="K160" s="54">
        <f t="shared" si="20"/>
        <v>3.4206</v>
      </c>
      <c r="L160" s="61">
        <v>1.125</v>
      </c>
      <c r="M160" s="56">
        <v>0.5</v>
      </c>
      <c r="N160" s="63">
        <f t="shared" si="21"/>
        <v>17313.6800986875</v>
      </c>
    </row>
    <row r="161" customHeight="1" spans="2:14">
      <c r="B161" s="65">
        <v>2950</v>
      </c>
      <c r="C161" s="50">
        <v>3.27</v>
      </c>
      <c r="D161" s="60">
        <v>1</v>
      </c>
      <c r="E161" s="60">
        <v>1</v>
      </c>
      <c r="F161" s="60">
        <v>0</v>
      </c>
      <c r="G161" s="51">
        <f t="shared" si="19"/>
        <v>9646.5</v>
      </c>
      <c r="H161" s="61">
        <v>2.05</v>
      </c>
      <c r="I161" s="60">
        <v>0.98</v>
      </c>
      <c r="J161" s="60">
        <v>2.47</v>
      </c>
      <c r="K161" s="54">
        <f t="shared" si="20"/>
        <v>3.4206</v>
      </c>
      <c r="L161" s="61">
        <v>1.125</v>
      </c>
      <c r="M161" s="56">
        <v>0.5</v>
      </c>
      <c r="N161" s="63">
        <f t="shared" si="21"/>
        <v>38049.4556409375</v>
      </c>
    </row>
    <row r="162" customHeight="1" spans="2:14">
      <c r="B162" s="66">
        <f>SUM(N148:N161)</f>
        <v>668327.36772375</v>
      </c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8"/>
    </row>
    <row r="163" customHeight="1" spans="2:14">
      <c r="B163" s="66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8"/>
    </row>
    <row r="164" customHeight="1" spans="2:14">
      <c r="B164" s="69"/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1"/>
    </row>
    <row r="165" customHeight="1" spans="2:14">
      <c r="B165" s="34" t="s">
        <v>5</v>
      </c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6"/>
    </row>
    <row r="166" customHeight="1" spans="2:14">
      <c r="B166" s="37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9"/>
    </row>
    <row r="167" customHeight="1" spans="2:14">
      <c r="B167" s="40" t="s">
        <v>9</v>
      </c>
      <c r="C167" s="41"/>
      <c r="D167" s="41"/>
      <c r="E167" s="41"/>
      <c r="F167" s="41"/>
      <c r="G167" s="42"/>
      <c r="H167" s="43" t="s">
        <v>10</v>
      </c>
      <c r="I167" s="44"/>
      <c r="J167" s="44"/>
      <c r="K167" s="45"/>
      <c r="L167" s="46" t="s">
        <v>11</v>
      </c>
      <c r="M167" s="47"/>
      <c r="N167" s="48" t="s">
        <v>12</v>
      </c>
    </row>
    <row r="168" customHeight="1" spans="2:14">
      <c r="B168" s="49" t="s">
        <v>13</v>
      </c>
      <c r="C168" s="50" t="s">
        <v>14</v>
      </c>
      <c r="D168" s="50" t="s">
        <v>15</v>
      </c>
      <c r="E168" s="50" t="s">
        <v>16</v>
      </c>
      <c r="F168" s="50" t="s">
        <v>17</v>
      </c>
      <c r="G168" s="51" t="s">
        <v>9</v>
      </c>
      <c r="H168" s="52" t="s">
        <v>18</v>
      </c>
      <c r="I168" s="53" t="s">
        <v>19</v>
      </c>
      <c r="J168" s="53" t="s">
        <v>20</v>
      </c>
      <c r="K168" s="54" t="s">
        <v>21</v>
      </c>
      <c r="L168" s="55" t="s">
        <v>22</v>
      </c>
      <c r="M168" s="56" t="s">
        <v>23</v>
      </c>
      <c r="N168" s="57"/>
    </row>
    <row r="169" customHeight="1" spans="2:14">
      <c r="B169" s="65">
        <v>2681</v>
      </c>
      <c r="C169" s="60">
        <v>2.14</v>
      </c>
      <c r="D169" s="60">
        <v>1</v>
      </c>
      <c r="E169" s="60">
        <v>1</v>
      </c>
      <c r="F169" s="60">
        <v>0</v>
      </c>
      <c r="G169" s="51">
        <f t="shared" ref="G169:G191" si="22">B169*C169*D169*E169+F169</f>
        <v>5737.34</v>
      </c>
      <c r="H169" s="61">
        <v>1.63</v>
      </c>
      <c r="I169" s="60">
        <v>0.98</v>
      </c>
      <c r="J169" s="60">
        <v>2.23</v>
      </c>
      <c r="K169" s="54">
        <f t="shared" ref="K169:K191" si="23">I169*J169+1</f>
        <v>3.1854</v>
      </c>
      <c r="L169" s="61">
        <v>1.125</v>
      </c>
      <c r="M169" s="56">
        <v>0.5</v>
      </c>
      <c r="N169" s="63">
        <f t="shared" ref="N169:N191" si="24">G169*H169*K169*L169*M169</f>
        <v>16756.5533752575</v>
      </c>
    </row>
    <row r="170" customHeight="1" spans="2:14">
      <c r="B170" s="65">
        <v>2681</v>
      </c>
      <c r="C170" s="60">
        <v>1.74</v>
      </c>
      <c r="D170" s="60">
        <v>1</v>
      </c>
      <c r="E170" s="60">
        <v>1</v>
      </c>
      <c r="F170" s="60">
        <v>0</v>
      </c>
      <c r="G170" s="51">
        <f t="shared" si="22"/>
        <v>4664.94</v>
      </c>
      <c r="H170" s="61">
        <v>1.63</v>
      </c>
      <c r="I170" s="60">
        <v>0.98</v>
      </c>
      <c r="J170" s="60">
        <v>2.23</v>
      </c>
      <c r="K170" s="54">
        <f t="shared" si="23"/>
        <v>3.1854</v>
      </c>
      <c r="L170" s="61">
        <v>1.125</v>
      </c>
      <c r="M170" s="56">
        <v>0.5</v>
      </c>
      <c r="N170" s="63">
        <f t="shared" si="24"/>
        <v>13624.4873238075</v>
      </c>
    </row>
    <row r="171" customHeight="1" spans="2:14">
      <c r="B171" s="65">
        <v>2681</v>
      </c>
      <c r="C171" s="60">
        <v>2.01</v>
      </c>
      <c r="D171" s="60">
        <v>1</v>
      </c>
      <c r="E171" s="60">
        <v>1</v>
      </c>
      <c r="F171" s="60">
        <v>0</v>
      </c>
      <c r="G171" s="51">
        <f t="shared" si="22"/>
        <v>5388.81</v>
      </c>
      <c r="H171" s="61">
        <v>1.63</v>
      </c>
      <c r="I171" s="60">
        <v>0.98</v>
      </c>
      <c r="J171" s="60">
        <v>2.23</v>
      </c>
      <c r="K171" s="54">
        <f t="shared" si="23"/>
        <v>3.1854</v>
      </c>
      <c r="L171" s="61">
        <v>1.125</v>
      </c>
      <c r="M171" s="56">
        <v>0.5</v>
      </c>
      <c r="N171" s="63">
        <f t="shared" si="24"/>
        <v>15738.6319085362</v>
      </c>
    </row>
    <row r="172" customHeight="1" spans="2:14">
      <c r="B172" s="65">
        <v>2681</v>
      </c>
      <c r="C172" s="60">
        <v>1.7</v>
      </c>
      <c r="D172" s="60">
        <v>1.75</v>
      </c>
      <c r="E172" s="60">
        <v>1</v>
      </c>
      <c r="F172" s="60">
        <v>0</v>
      </c>
      <c r="G172" s="51">
        <f t="shared" si="22"/>
        <v>7975.975</v>
      </c>
      <c r="H172" s="61">
        <v>1.63</v>
      </c>
      <c r="I172" s="60">
        <v>0.98</v>
      </c>
      <c r="J172" s="60">
        <v>2.23</v>
      </c>
      <c r="K172" s="54">
        <f t="shared" si="23"/>
        <v>3.1854</v>
      </c>
      <c r="L172" s="61">
        <v>1.125</v>
      </c>
      <c r="M172" s="56">
        <v>0.5</v>
      </c>
      <c r="N172" s="63">
        <f t="shared" si="24"/>
        <v>23294.7412576594</v>
      </c>
    </row>
    <row r="173" customHeight="1" spans="2:14">
      <c r="B173" s="65">
        <v>2681</v>
      </c>
      <c r="C173" s="60">
        <v>1.7</v>
      </c>
      <c r="D173" s="60">
        <v>1.75</v>
      </c>
      <c r="E173" s="60">
        <v>1</v>
      </c>
      <c r="F173" s="60">
        <v>0</v>
      </c>
      <c r="G173" s="51">
        <f t="shared" si="22"/>
        <v>7975.975</v>
      </c>
      <c r="H173" s="61">
        <v>1.63</v>
      </c>
      <c r="I173" s="60">
        <v>0.98</v>
      </c>
      <c r="J173" s="60">
        <v>2.23</v>
      </c>
      <c r="K173" s="54">
        <f t="shared" si="23"/>
        <v>3.1854</v>
      </c>
      <c r="L173" s="61">
        <v>1.325</v>
      </c>
      <c r="M173" s="56">
        <v>0.5</v>
      </c>
      <c r="N173" s="63">
        <f t="shared" si="24"/>
        <v>27436.0285923544</v>
      </c>
    </row>
    <row r="174" customHeight="1" spans="2:14">
      <c r="B174" s="65">
        <v>2681</v>
      </c>
      <c r="C174" s="60">
        <v>1.7</v>
      </c>
      <c r="D174" s="60">
        <v>1.75</v>
      </c>
      <c r="E174" s="60">
        <v>1</v>
      </c>
      <c r="F174" s="60">
        <v>0</v>
      </c>
      <c r="G174" s="51">
        <f t="shared" si="22"/>
        <v>7975.975</v>
      </c>
      <c r="H174" s="61">
        <v>1.63</v>
      </c>
      <c r="I174" s="60">
        <v>0.98</v>
      </c>
      <c r="J174" s="60">
        <v>2.23</v>
      </c>
      <c r="K174" s="54">
        <f t="shared" si="23"/>
        <v>3.1854</v>
      </c>
      <c r="L174" s="61">
        <v>1.325</v>
      </c>
      <c r="M174" s="56">
        <v>0.5</v>
      </c>
      <c r="N174" s="63">
        <f t="shared" si="24"/>
        <v>27436.0285923544</v>
      </c>
    </row>
    <row r="175" customHeight="1" spans="2:14">
      <c r="B175" s="65">
        <v>2681</v>
      </c>
      <c r="C175" s="60">
        <v>1.7</v>
      </c>
      <c r="D175" s="60">
        <v>1.75</v>
      </c>
      <c r="E175" s="60">
        <v>1</v>
      </c>
      <c r="F175" s="60">
        <v>0</v>
      </c>
      <c r="G175" s="51">
        <f t="shared" si="22"/>
        <v>7975.975</v>
      </c>
      <c r="H175" s="61">
        <v>1.63</v>
      </c>
      <c r="I175" s="60">
        <v>0.98</v>
      </c>
      <c r="J175" s="60">
        <v>2.23</v>
      </c>
      <c r="K175" s="54">
        <f t="shared" si="23"/>
        <v>3.1854</v>
      </c>
      <c r="L175" s="61">
        <v>1.325</v>
      </c>
      <c r="M175" s="56">
        <v>0.5</v>
      </c>
      <c r="N175" s="63">
        <f t="shared" si="24"/>
        <v>27436.0285923544</v>
      </c>
    </row>
    <row r="176" customHeight="1" spans="2:14">
      <c r="B176" s="65">
        <v>2681</v>
      </c>
      <c r="C176" s="60">
        <v>1.7</v>
      </c>
      <c r="D176" s="60">
        <v>1.75</v>
      </c>
      <c r="E176" s="60">
        <v>1</v>
      </c>
      <c r="F176" s="60">
        <v>0</v>
      </c>
      <c r="G176" s="51">
        <f t="shared" si="22"/>
        <v>7975.975</v>
      </c>
      <c r="H176" s="61">
        <v>1.63</v>
      </c>
      <c r="I176" s="60">
        <v>0.98</v>
      </c>
      <c r="J176" s="60">
        <v>2.23</v>
      </c>
      <c r="K176" s="54">
        <f t="shared" si="23"/>
        <v>3.1854</v>
      </c>
      <c r="L176" s="61">
        <v>1.325</v>
      </c>
      <c r="M176" s="56">
        <v>0.5</v>
      </c>
      <c r="N176" s="63">
        <f t="shared" si="24"/>
        <v>27436.0285923544</v>
      </c>
    </row>
    <row r="177" customHeight="1" spans="2:14">
      <c r="B177" s="65">
        <v>2681</v>
      </c>
      <c r="C177" s="60">
        <v>1.7</v>
      </c>
      <c r="D177" s="60">
        <v>1.75</v>
      </c>
      <c r="E177" s="60">
        <v>1</v>
      </c>
      <c r="F177" s="60">
        <v>0</v>
      </c>
      <c r="G177" s="51">
        <f t="shared" si="22"/>
        <v>7975.975</v>
      </c>
      <c r="H177" s="61">
        <v>1.63</v>
      </c>
      <c r="I177" s="60">
        <v>0.98</v>
      </c>
      <c r="J177" s="60">
        <v>2.23</v>
      </c>
      <c r="K177" s="54">
        <f t="shared" si="23"/>
        <v>3.1854</v>
      </c>
      <c r="L177" s="61">
        <v>1.325</v>
      </c>
      <c r="M177" s="56">
        <v>0.5</v>
      </c>
      <c r="N177" s="63">
        <f t="shared" si="24"/>
        <v>27436.0285923544</v>
      </c>
    </row>
    <row r="178" customHeight="1" spans="2:14">
      <c r="B178" s="65">
        <v>2681</v>
      </c>
      <c r="C178" s="60">
        <v>1.7</v>
      </c>
      <c r="D178" s="60">
        <v>1.75</v>
      </c>
      <c r="E178" s="60">
        <v>1</v>
      </c>
      <c r="F178" s="60">
        <v>0</v>
      </c>
      <c r="G178" s="51">
        <f t="shared" si="22"/>
        <v>7975.975</v>
      </c>
      <c r="H178" s="61">
        <v>1.63</v>
      </c>
      <c r="I178" s="60">
        <v>0.98</v>
      </c>
      <c r="J178" s="60">
        <v>2.23</v>
      </c>
      <c r="K178" s="54">
        <f t="shared" si="23"/>
        <v>3.1854</v>
      </c>
      <c r="L178" s="61">
        <v>1.325</v>
      </c>
      <c r="M178" s="56">
        <v>0.5</v>
      </c>
      <c r="N178" s="63">
        <f t="shared" si="24"/>
        <v>27436.0285923544</v>
      </c>
    </row>
    <row r="179" customHeight="1" spans="2:14">
      <c r="B179" s="65">
        <v>2681</v>
      </c>
      <c r="C179" s="60">
        <v>1.7</v>
      </c>
      <c r="D179" s="60">
        <v>1.75</v>
      </c>
      <c r="E179" s="60">
        <v>1</v>
      </c>
      <c r="F179" s="60">
        <v>0</v>
      </c>
      <c r="G179" s="51">
        <f t="shared" si="22"/>
        <v>7975.975</v>
      </c>
      <c r="H179" s="61">
        <v>1.63</v>
      </c>
      <c r="I179" s="60">
        <v>0.98</v>
      </c>
      <c r="J179" s="60">
        <v>2.23</v>
      </c>
      <c r="K179" s="54">
        <f t="shared" si="23"/>
        <v>3.1854</v>
      </c>
      <c r="L179" s="61">
        <v>1.325</v>
      </c>
      <c r="M179" s="56">
        <v>0.5</v>
      </c>
      <c r="N179" s="63">
        <f t="shared" si="24"/>
        <v>27436.0285923544</v>
      </c>
    </row>
    <row r="180" customHeight="1" spans="2:14">
      <c r="B180" s="65">
        <v>2681</v>
      </c>
      <c r="C180" s="60">
        <v>1.7</v>
      </c>
      <c r="D180" s="60">
        <v>1.75</v>
      </c>
      <c r="E180" s="60">
        <v>1</v>
      </c>
      <c r="F180" s="60">
        <v>0</v>
      </c>
      <c r="G180" s="51">
        <f t="shared" si="22"/>
        <v>7975.975</v>
      </c>
      <c r="H180" s="61">
        <v>1.63</v>
      </c>
      <c r="I180" s="60">
        <v>0.98</v>
      </c>
      <c r="J180" s="60">
        <v>2.23</v>
      </c>
      <c r="K180" s="54">
        <f t="shared" si="23"/>
        <v>3.1854</v>
      </c>
      <c r="L180" s="61">
        <v>1.325</v>
      </c>
      <c r="M180" s="56">
        <v>0.5</v>
      </c>
      <c r="N180" s="63">
        <f t="shared" si="24"/>
        <v>27436.0285923544</v>
      </c>
    </row>
    <row r="181" customHeight="1" spans="2:14">
      <c r="B181" s="65">
        <v>2681</v>
      </c>
      <c r="C181" s="60">
        <v>1.7</v>
      </c>
      <c r="D181" s="60">
        <v>1.75</v>
      </c>
      <c r="E181" s="60">
        <v>1</v>
      </c>
      <c r="F181" s="60">
        <v>0</v>
      </c>
      <c r="G181" s="51">
        <f t="shared" si="22"/>
        <v>7975.975</v>
      </c>
      <c r="H181" s="61">
        <v>1.63</v>
      </c>
      <c r="I181" s="60">
        <v>0.98</v>
      </c>
      <c r="J181" s="60">
        <v>2.23</v>
      </c>
      <c r="K181" s="54">
        <f t="shared" si="23"/>
        <v>3.1854</v>
      </c>
      <c r="L181" s="61">
        <v>1.325</v>
      </c>
      <c r="M181" s="56">
        <v>0.5</v>
      </c>
      <c r="N181" s="63">
        <f t="shared" si="24"/>
        <v>27436.0285923544</v>
      </c>
    </row>
    <row r="182" customHeight="1" spans="2:14">
      <c r="B182" s="65">
        <v>2681</v>
      </c>
      <c r="C182" s="60">
        <v>1.7</v>
      </c>
      <c r="D182" s="60">
        <v>1</v>
      </c>
      <c r="E182" s="60">
        <v>1</v>
      </c>
      <c r="F182" s="60">
        <v>0</v>
      </c>
      <c r="G182" s="51">
        <f t="shared" si="22"/>
        <v>4557.7</v>
      </c>
      <c r="H182" s="61">
        <v>1.63</v>
      </c>
      <c r="I182" s="60">
        <v>0.9</v>
      </c>
      <c r="J182" s="60">
        <v>2.23</v>
      </c>
      <c r="K182" s="54">
        <f t="shared" si="23"/>
        <v>3.007</v>
      </c>
      <c r="L182" s="61">
        <v>1.325</v>
      </c>
      <c r="M182" s="56">
        <v>0.5</v>
      </c>
      <c r="N182" s="63">
        <f t="shared" si="24"/>
        <v>14799.6910865125</v>
      </c>
    </row>
    <row r="183" customHeight="1" spans="2:14">
      <c r="B183" s="65">
        <v>2681</v>
      </c>
      <c r="C183" s="60">
        <v>1.7</v>
      </c>
      <c r="D183" s="60">
        <v>1</v>
      </c>
      <c r="E183" s="60">
        <v>1</v>
      </c>
      <c r="F183" s="60">
        <v>0</v>
      </c>
      <c r="G183" s="51">
        <f t="shared" si="22"/>
        <v>4557.7</v>
      </c>
      <c r="H183" s="61">
        <v>1.63</v>
      </c>
      <c r="I183" s="60">
        <v>0.9</v>
      </c>
      <c r="J183" s="60">
        <v>2.23</v>
      </c>
      <c r="K183" s="54">
        <f t="shared" si="23"/>
        <v>3.007</v>
      </c>
      <c r="L183" s="61">
        <v>1.325</v>
      </c>
      <c r="M183" s="56">
        <v>0.5</v>
      </c>
      <c r="N183" s="63">
        <f t="shared" si="24"/>
        <v>14799.6910865125</v>
      </c>
    </row>
    <row r="184" customHeight="1" spans="2:14">
      <c r="B184" s="65">
        <v>2681</v>
      </c>
      <c r="C184" s="60">
        <v>1.7</v>
      </c>
      <c r="D184" s="60">
        <v>1</v>
      </c>
      <c r="E184" s="60">
        <v>1</v>
      </c>
      <c r="F184" s="60">
        <v>0</v>
      </c>
      <c r="G184" s="51">
        <f t="shared" si="22"/>
        <v>4557.7</v>
      </c>
      <c r="H184" s="61">
        <v>1.63</v>
      </c>
      <c r="I184" s="60">
        <v>0.9</v>
      </c>
      <c r="J184" s="60">
        <v>2.23</v>
      </c>
      <c r="K184" s="54">
        <f t="shared" si="23"/>
        <v>3.007</v>
      </c>
      <c r="L184" s="61">
        <v>1.325</v>
      </c>
      <c r="M184" s="56">
        <v>0.5</v>
      </c>
      <c r="N184" s="63">
        <f t="shared" si="24"/>
        <v>14799.6910865125</v>
      </c>
    </row>
    <row r="185" customHeight="1" spans="2:14">
      <c r="B185" s="65">
        <v>2681</v>
      </c>
      <c r="C185" s="60">
        <v>1.7</v>
      </c>
      <c r="D185" s="60">
        <v>1</v>
      </c>
      <c r="E185" s="60">
        <v>1</v>
      </c>
      <c r="F185" s="60">
        <v>0</v>
      </c>
      <c r="G185" s="51">
        <f t="shared" si="22"/>
        <v>4557.7</v>
      </c>
      <c r="H185" s="61">
        <v>1.63</v>
      </c>
      <c r="I185" s="60">
        <v>0.9</v>
      </c>
      <c r="J185" s="60">
        <v>2.23</v>
      </c>
      <c r="K185" s="54">
        <f t="shared" si="23"/>
        <v>3.007</v>
      </c>
      <c r="L185" s="61">
        <v>1.125</v>
      </c>
      <c r="M185" s="56">
        <v>0.5</v>
      </c>
      <c r="N185" s="63">
        <f t="shared" si="24"/>
        <v>12565.7754508125</v>
      </c>
    </row>
    <row r="186" customHeight="1" spans="2:14">
      <c r="B186" s="65">
        <v>2681</v>
      </c>
      <c r="C186" s="60">
        <v>1.7</v>
      </c>
      <c r="D186" s="60">
        <v>1</v>
      </c>
      <c r="E186" s="60">
        <v>1</v>
      </c>
      <c r="F186" s="60">
        <v>0</v>
      </c>
      <c r="G186" s="51">
        <f t="shared" si="22"/>
        <v>4557.7</v>
      </c>
      <c r="H186" s="61">
        <v>1.63</v>
      </c>
      <c r="I186" s="60">
        <v>0.9</v>
      </c>
      <c r="J186" s="60">
        <v>2.23</v>
      </c>
      <c r="K186" s="54">
        <f t="shared" si="23"/>
        <v>3.007</v>
      </c>
      <c r="L186" s="61">
        <v>1.125</v>
      </c>
      <c r="M186" s="56">
        <v>0.5</v>
      </c>
      <c r="N186" s="63">
        <f t="shared" si="24"/>
        <v>12565.7754508125</v>
      </c>
    </row>
    <row r="187" customHeight="1" spans="2:14">
      <c r="B187" s="65">
        <v>2681</v>
      </c>
      <c r="C187" s="60">
        <v>1.7</v>
      </c>
      <c r="D187" s="60">
        <v>1</v>
      </c>
      <c r="E187" s="60">
        <v>1</v>
      </c>
      <c r="F187" s="60">
        <v>0</v>
      </c>
      <c r="G187" s="51">
        <f t="shared" si="22"/>
        <v>4557.7</v>
      </c>
      <c r="H187" s="61">
        <v>1.63</v>
      </c>
      <c r="I187" s="60">
        <v>0.9</v>
      </c>
      <c r="J187" s="60">
        <v>2.23</v>
      </c>
      <c r="K187" s="54">
        <f t="shared" si="23"/>
        <v>3.007</v>
      </c>
      <c r="L187" s="61">
        <v>1.125</v>
      </c>
      <c r="M187" s="56">
        <v>0.5</v>
      </c>
      <c r="N187" s="63">
        <f t="shared" si="24"/>
        <v>12565.7754508125</v>
      </c>
    </row>
    <row r="188" customHeight="1" spans="2:14">
      <c r="B188" s="65">
        <v>2681</v>
      </c>
      <c r="C188" s="60">
        <v>1.7</v>
      </c>
      <c r="D188" s="60">
        <v>1</v>
      </c>
      <c r="E188" s="60">
        <v>1</v>
      </c>
      <c r="F188" s="60">
        <v>0</v>
      </c>
      <c r="G188" s="51">
        <f t="shared" si="22"/>
        <v>4557.7</v>
      </c>
      <c r="H188" s="61">
        <v>1.63</v>
      </c>
      <c r="I188" s="60">
        <v>0.9</v>
      </c>
      <c r="J188" s="60">
        <v>2.23</v>
      </c>
      <c r="K188" s="54">
        <f t="shared" si="23"/>
        <v>3.007</v>
      </c>
      <c r="L188" s="61">
        <v>1.125</v>
      </c>
      <c r="M188" s="56">
        <v>0.5</v>
      </c>
      <c r="N188" s="63">
        <f t="shared" si="24"/>
        <v>12565.7754508125</v>
      </c>
    </row>
    <row r="189" customHeight="1" spans="2:14">
      <c r="B189" s="65">
        <v>2681</v>
      </c>
      <c r="C189" s="60">
        <v>1.7</v>
      </c>
      <c r="D189" s="60">
        <v>1</v>
      </c>
      <c r="E189" s="60">
        <v>1</v>
      </c>
      <c r="F189" s="60">
        <v>0</v>
      </c>
      <c r="G189" s="51">
        <f t="shared" si="22"/>
        <v>4557.7</v>
      </c>
      <c r="H189" s="61">
        <v>1.63</v>
      </c>
      <c r="I189" s="60">
        <v>0.9</v>
      </c>
      <c r="J189" s="60">
        <v>2.23</v>
      </c>
      <c r="K189" s="54">
        <f t="shared" si="23"/>
        <v>3.007</v>
      </c>
      <c r="L189" s="61">
        <v>1.125</v>
      </c>
      <c r="M189" s="56">
        <v>0.5</v>
      </c>
      <c r="N189" s="63">
        <f t="shared" si="24"/>
        <v>12565.7754508125</v>
      </c>
    </row>
    <row r="190" customHeight="1" spans="2:14">
      <c r="B190" s="65">
        <v>2681</v>
      </c>
      <c r="C190" s="60">
        <v>1.7</v>
      </c>
      <c r="D190" s="60">
        <v>1</v>
      </c>
      <c r="E190" s="60">
        <v>1</v>
      </c>
      <c r="F190" s="60">
        <v>0</v>
      </c>
      <c r="G190" s="51">
        <f t="shared" si="22"/>
        <v>4557.7</v>
      </c>
      <c r="H190" s="61">
        <v>1.63</v>
      </c>
      <c r="I190" s="60">
        <v>0.9</v>
      </c>
      <c r="J190" s="60">
        <v>2.23</v>
      </c>
      <c r="K190" s="54">
        <f t="shared" si="23"/>
        <v>3.007</v>
      </c>
      <c r="L190" s="61">
        <v>1.125</v>
      </c>
      <c r="M190" s="56">
        <v>0.5</v>
      </c>
      <c r="N190" s="63">
        <f t="shared" si="24"/>
        <v>12565.7754508125</v>
      </c>
    </row>
    <row r="191" customHeight="1" spans="2:14">
      <c r="B191" s="65">
        <v>2681</v>
      </c>
      <c r="C191" s="60">
        <v>1.7</v>
      </c>
      <c r="D191" s="60">
        <v>1</v>
      </c>
      <c r="E191" s="60">
        <v>1</v>
      </c>
      <c r="F191" s="60">
        <v>0</v>
      </c>
      <c r="G191" s="51">
        <f t="shared" si="22"/>
        <v>4557.7</v>
      </c>
      <c r="H191" s="61">
        <v>1.63</v>
      </c>
      <c r="I191" s="60">
        <v>0.9</v>
      </c>
      <c r="J191" s="60">
        <v>2.23</v>
      </c>
      <c r="K191" s="54">
        <f t="shared" si="23"/>
        <v>3.007</v>
      </c>
      <c r="L191" s="61">
        <v>1.125</v>
      </c>
      <c r="M191" s="56">
        <v>0.5</v>
      </c>
      <c r="N191" s="63">
        <f t="shared" si="24"/>
        <v>12565.7754508125</v>
      </c>
    </row>
    <row r="192" customHeight="1" spans="2:14">
      <c r="B192" s="66">
        <f>SUM(N169:N191)</f>
        <v>448698.172611675</v>
      </c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8"/>
    </row>
    <row r="193" customHeight="1" spans="2:14">
      <c r="B193" s="66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8"/>
    </row>
    <row r="194" customHeight="1" spans="2:14">
      <c r="B194" s="69"/>
      <c r="C194" s="70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71"/>
    </row>
    <row r="195" customHeight="1" spans="2:14">
      <c r="B195" s="34" t="s">
        <v>7</v>
      </c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6"/>
    </row>
    <row r="196" customHeight="1" spans="2:14">
      <c r="B196" s="37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9"/>
    </row>
    <row r="197" customHeight="1" spans="2:14">
      <c r="B197" s="40" t="s">
        <v>9</v>
      </c>
      <c r="C197" s="41"/>
      <c r="D197" s="41"/>
      <c r="E197" s="41"/>
      <c r="F197" s="41"/>
      <c r="G197" s="42"/>
      <c r="H197" s="43" t="s">
        <v>10</v>
      </c>
      <c r="I197" s="44"/>
      <c r="J197" s="44"/>
      <c r="K197" s="45"/>
      <c r="L197" s="46" t="s">
        <v>11</v>
      </c>
      <c r="M197" s="47"/>
      <c r="N197" s="48" t="s">
        <v>12</v>
      </c>
    </row>
    <row r="198" customHeight="1" spans="2:14">
      <c r="B198" s="49" t="s">
        <v>13</v>
      </c>
      <c r="C198" s="50" t="s">
        <v>14</v>
      </c>
      <c r="D198" s="50" t="s">
        <v>15</v>
      </c>
      <c r="E198" s="50" t="s">
        <v>16</v>
      </c>
      <c r="F198" s="50" t="s">
        <v>17</v>
      </c>
      <c r="G198" s="51" t="s">
        <v>9</v>
      </c>
      <c r="H198" s="52" t="s">
        <v>18</v>
      </c>
      <c r="I198" s="53" t="s">
        <v>19</v>
      </c>
      <c r="J198" s="53" t="s">
        <v>20</v>
      </c>
      <c r="K198" s="54" t="s">
        <v>21</v>
      </c>
      <c r="L198" s="55" t="s">
        <v>22</v>
      </c>
      <c r="M198" s="56" t="s">
        <v>23</v>
      </c>
      <c r="N198" s="57"/>
    </row>
    <row r="199" customHeight="1" spans="2:14">
      <c r="B199" s="65">
        <v>2556</v>
      </c>
      <c r="C199" s="60">
        <v>4.97</v>
      </c>
      <c r="D199" s="60">
        <v>1</v>
      </c>
      <c r="E199" s="60">
        <v>1</v>
      </c>
      <c r="F199" s="60">
        <v>0</v>
      </c>
      <c r="G199" s="51">
        <f t="shared" ref="G199:G219" si="25">B199*C199*D199*E199+F199</f>
        <v>12703.32</v>
      </c>
      <c r="H199" s="61">
        <v>1.15</v>
      </c>
      <c r="I199" s="60">
        <v>0.76</v>
      </c>
      <c r="J199" s="60">
        <v>1.54</v>
      </c>
      <c r="K199" s="54">
        <f t="shared" ref="K199:K219" si="26">I199*J199+1</f>
        <v>2.1704</v>
      </c>
      <c r="L199" s="61">
        <v>1.125</v>
      </c>
      <c r="M199" s="56">
        <v>0.5</v>
      </c>
      <c r="N199" s="63">
        <f t="shared" ref="N199:N219" si="27">G199*H199*K199*L199*M199</f>
        <v>17835.1754553</v>
      </c>
    </row>
    <row r="200" customHeight="1" spans="2:14">
      <c r="B200" s="65">
        <v>2556</v>
      </c>
      <c r="C200" s="60">
        <f t="shared" ref="C200:C219" si="28">0.677+0.338</f>
        <v>1.015</v>
      </c>
      <c r="D200" s="60">
        <v>1.35</v>
      </c>
      <c r="E200" s="60">
        <v>1</v>
      </c>
      <c r="F200" s="60">
        <v>0</v>
      </c>
      <c r="G200" s="51">
        <f t="shared" si="25"/>
        <v>3502.359</v>
      </c>
      <c r="H200" s="61">
        <v>1.15</v>
      </c>
      <c r="I200" s="60">
        <v>0.76</v>
      </c>
      <c r="J200" s="60">
        <v>1.54</v>
      </c>
      <c r="K200" s="54">
        <f t="shared" si="26"/>
        <v>2.1704</v>
      </c>
      <c r="L200" s="61">
        <v>1.125</v>
      </c>
      <c r="M200" s="56">
        <v>0.5</v>
      </c>
      <c r="N200" s="63">
        <f t="shared" si="27"/>
        <v>4917.2332329225</v>
      </c>
    </row>
    <row r="201" customHeight="1" spans="2:14">
      <c r="B201" s="65">
        <v>2556</v>
      </c>
      <c r="C201" s="60">
        <f t="shared" si="28"/>
        <v>1.015</v>
      </c>
      <c r="D201" s="60">
        <v>1.35</v>
      </c>
      <c r="E201" s="60">
        <v>1</v>
      </c>
      <c r="F201" s="60">
        <v>0</v>
      </c>
      <c r="G201" s="51">
        <f t="shared" si="25"/>
        <v>3502.359</v>
      </c>
      <c r="H201" s="61">
        <v>1.15</v>
      </c>
      <c r="I201" s="60">
        <v>0.76</v>
      </c>
      <c r="J201" s="60">
        <v>1.54</v>
      </c>
      <c r="K201" s="54">
        <f t="shared" si="26"/>
        <v>2.1704</v>
      </c>
      <c r="L201" s="61">
        <v>1.125</v>
      </c>
      <c r="M201" s="56">
        <v>0.5</v>
      </c>
      <c r="N201" s="63">
        <f t="shared" si="27"/>
        <v>4917.2332329225</v>
      </c>
    </row>
    <row r="202" customHeight="1" spans="2:14">
      <c r="B202" s="65">
        <v>2556</v>
      </c>
      <c r="C202" s="60">
        <f t="shared" si="28"/>
        <v>1.015</v>
      </c>
      <c r="D202" s="60">
        <v>1.35</v>
      </c>
      <c r="E202" s="60">
        <v>1</v>
      </c>
      <c r="F202" s="60">
        <v>0</v>
      </c>
      <c r="G202" s="51">
        <f t="shared" si="25"/>
        <v>3502.359</v>
      </c>
      <c r="H202" s="61">
        <v>1.15</v>
      </c>
      <c r="I202" s="60">
        <v>0.76</v>
      </c>
      <c r="J202" s="60">
        <v>1.54</v>
      </c>
      <c r="K202" s="54">
        <f t="shared" si="26"/>
        <v>2.1704</v>
      </c>
      <c r="L202" s="61">
        <v>1.125</v>
      </c>
      <c r="M202" s="56">
        <v>0.5</v>
      </c>
      <c r="N202" s="63">
        <f t="shared" si="27"/>
        <v>4917.2332329225</v>
      </c>
    </row>
    <row r="203" customHeight="1" spans="2:14">
      <c r="B203" s="65">
        <v>2556</v>
      </c>
      <c r="C203" s="60">
        <f t="shared" si="28"/>
        <v>1.015</v>
      </c>
      <c r="D203" s="60">
        <v>1.35</v>
      </c>
      <c r="E203" s="60">
        <v>1</v>
      </c>
      <c r="F203" s="60">
        <v>0</v>
      </c>
      <c r="G203" s="51">
        <f t="shared" si="25"/>
        <v>3502.359</v>
      </c>
      <c r="H203" s="61">
        <v>1.15</v>
      </c>
      <c r="I203" s="60">
        <v>0.76</v>
      </c>
      <c r="J203" s="60">
        <v>1.54</v>
      </c>
      <c r="K203" s="54">
        <f t="shared" si="26"/>
        <v>2.1704</v>
      </c>
      <c r="L203" s="61">
        <v>1.125</v>
      </c>
      <c r="M203" s="56">
        <v>0.5</v>
      </c>
      <c r="N203" s="63">
        <f t="shared" si="27"/>
        <v>4917.2332329225</v>
      </c>
    </row>
    <row r="204" customHeight="1" spans="2:14">
      <c r="B204" s="65">
        <v>2556</v>
      </c>
      <c r="C204" s="60">
        <f t="shared" si="28"/>
        <v>1.015</v>
      </c>
      <c r="D204" s="60">
        <v>1.35</v>
      </c>
      <c r="E204" s="60">
        <v>1</v>
      </c>
      <c r="F204" s="60">
        <v>0</v>
      </c>
      <c r="G204" s="51">
        <f t="shared" si="25"/>
        <v>3502.359</v>
      </c>
      <c r="H204" s="61">
        <v>1.15</v>
      </c>
      <c r="I204" s="60">
        <v>0.76</v>
      </c>
      <c r="J204" s="60">
        <v>1.54</v>
      </c>
      <c r="K204" s="54">
        <f t="shared" si="26"/>
        <v>2.1704</v>
      </c>
      <c r="L204" s="61">
        <v>1.125</v>
      </c>
      <c r="M204" s="56">
        <v>0.5</v>
      </c>
      <c r="N204" s="63">
        <f t="shared" si="27"/>
        <v>4917.2332329225</v>
      </c>
    </row>
    <row r="205" customHeight="1" spans="2:14">
      <c r="B205" s="65">
        <v>2556</v>
      </c>
      <c r="C205" s="60">
        <f t="shared" si="28"/>
        <v>1.015</v>
      </c>
      <c r="D205" s="60">
        <v>1.35</v>
      </c>
      <c r="E205" s="60">
        <v>1</v>
      </c>
      <c r="F205" s="60">
        <v>0</v>
      </c>
      <c r="G205" s="51">
        <f t="shared" si="25"/>
        <v>3502.359</v>
      </c>
      <c r="H205" s="61">
        <v>1.15</v>
      </c>
      <c r="I205" s="60">
        <v>0.76</v>
      </c>
      <c r="J205" s="60">
        <v>1.54</v>
      </c>
      <c r="K205" s="54">
        <f t="shared" si="26"/>
        <v>2.1704</v>
      </c>
      <c r="L205" s="61">
        <v>1.125</v>
      </c>
      <c r="M205" s="56">
        <v>0.5</v>
      </c>
      <c r="N205" s="63">
        <f t="shared" si="27"/>
        <v>4917.2332329225</v>
      </c>
    </row>
    <row r="206" customHeight="1" spans="2:14">
      <c r="B206" s="65">
        <v>2556</v>
      </c>
      <c r="C206" s="60">
        <f t="shared" si="28"/>
        <v>1.015</v>
      </c>
      <c r="D206" s="60">
        <v>1.35</v>
      </c>
      <c r="E206" s="60">
        <v>1</v>
      </c>
      <c r="F206" s="60">
        <v>0</v>
      </c>
      <c r="G206" s="51">
        <f t="shared" si="25"/>
        <v>3502.359</v>
      </c>
      <c r="H206" s="61">
        <v>1.15</v>
      </c>
      <c r="I206" s="60">
        <v>0.76</v>
      </c>
      <c r="J206" s="60">
        <v>1.54</v>
      </c>
      <c r="K206" s="54">
        <f t="shared" si="26"/>
        <v>2.1704</v>
      </c>
      <c r="L206" s="61">
        <v>1.125</v>
      </c>
      <c r="M206" s="56">
        <v>0.5</v>
      </c>
      <c r="N206" s="63">
        <f t="shared" si="27"/>
        <v>4917.2332329225</v>
      </c>
    </row>
    <row r="207" customHeight="1" spans="2:14">
      <c r="B207" s="65">
        <v>2556</v>
      </c>
      <c r="C207" s="60">
        <f t="shared" si="28"/>
        <v>1.015</v>
      </c>
      <c r="D207" s="60">
        <v>1.35</v>
      </c>
      <c r="E207" s="60">
        <v>1</v>
      </c>
      <c r="F207" s="60">
        <v>0</v>
      </c>
      <c r="G207" s="51">
        <f t="shared" si="25"/>
        <v>3502.359</v>
      </c>
      <c r="H207" s="61">
        <v>1.15</v>
      </c>
      <c r="I207" s="60">
        <v>0.76</v>
      </c>
      <c r="J207" s="60">
        <v>1.54</v>
      </c>
      <c r="K207" s="54">
        <f t="shared" si="26"/>
        <v>2.1704</v>
      </c>
      <c r="L207" s="61">
        <v>1.125</v>
      </c>
      <c r="M207" s="56">
        <v>0.5</v>
      </c>
      <c r="N207" s="63">
        <f t="shared" si="27"/>
        <v>4917.2332329225</v>
      </c>
    </row>
    <row r="208" customHeight="1" spans="2:14">
      <c r="B208" s="65">
        <v>2556</v>
      </c>
      <c r="C208" s="60">
        <f t="shared" si="28"/>
        <v>1.015</v>
      </c>
      <c r="D208" s="60">
        <v>1.35</v>
      </c>
      <c r="E208" s="60">
        <v>1</v>
      </c>
      <c r="F208" s="60">
        <v>0</v>
      </c>
      <c r="G208" s="51">
        <f t="shared" si="25"/>
        <v>3502.359</v>
      </c>
      <c r="H208" s="61">
        <v>1.15</v>
      </c>
      <c r="I208" s="60">
        <v>0.76</v>
      </c>
      <c r="J208" s="60">
        <v>1.54</v>
      </c>
      <c r="K208" s="54">
        <f t="shared" si="26"/>
        <v>2.1704</v>
      </c>
      <c r="L208" s="61">
        <v>1.125</v>
      </c>
      <c r="M208" s="56">
        <v>0.5</v>
      </c>
      <c r="N208" s="63">
        <f t="shared" si="27"/>
        <v>4917.2332329225</v>
      </c>
    </row>
    <row r="209" customHeight="1" spans="2:14">
      <c r="B209" s="65">
        <v>2556</v>
      </c>
      <c r="C209" s="60">
        <f t="shared" si="28"/>
        <v>1.015</v>
      </c>
      <c r="D209" s="60">
        <v>1.35</v>
      </c>
      <c r="E209" s="60">
        <v>1</v>
      </c>
      <c r="F209" s="60">
        <v>0</v>
      </c>
      <c r="G209" s="51">
        <f t="shared" si="25"/>
        <v>3502.359</v>
      </c>
      <c r="H209" s="61">
        <v>1.15</v>
      </c>
      <c r="I209" s="60">
        <v>0.76</v>
      </c>
      <c r="J209" s="60">
        <v>1.54</v>
      </c>
      <c r="K209" s="54">
        <f t="shared" si="26"/>
        <v>2.1704</v>
      </c>
      <c r="L209" s="61">
        <v>1.125</v>
      </c>
      <c r="M209" s="56">
        <v>0.5</v>
      </c>
      <c r="N209" s="63">
        <f t="shared" si="27"/>
        <v>4917.2332329225</v>
      </c>
    </row>
    <row r="210" customHeight="1" spans="2:14">
      <c r="B210" s="65">
        <v>2556</v>
      </c>
      <c r="C210" s="60">
        <f t="shared" si="28"/>
        <v>1.015</v>
      </c>
      <c r="D210" s="60">
        <v>1.35</v>
      </c>
      <c r="E210" s="60">
        <v>1</v>
      </c>
      <c r="F210" s="60">
        <v>0</v>
      </c>
      <c r="G210" s="51">
        <f t="shared" si="25"/>
        <v>3502.359</v>
      </c>
      <c r="H210" s="61">
        <v>1.15</v>
      </c>
      <c r="I210" s="60">
        <v>0.76</v>
      </c>
      <c r="J210" s="60">
        <v>1.54</v>
      </c>
      <c r="K210" s="54">
        <f t="shared" si="26"/>
        <v>2.1704</v>
      </c>
      <c r="L210" s="61">
        <v>1.125</v>
      </c>
      <c r="M210" s="56">
        <v>0.5</v>
      </c>
      <c r="N210" s="63">
        <f t="shared" si="27"/>
        <v>4917.2332329225</v>
      </c>
    </row>
    <row r="211" customHeight="1" spans="2:14">
      <c r="B211" s="65">
        <v>2556</v>
      </c>
      <c r="C211" s="60">
        <f t="shared" si="28"/>
        <v>1.015</v>
      </c>
      <c r="D211" s="60">
        <v>1.35</v>
      </c>
      <c r="E211" s="60">
        <v>1</v>
      </c>
      <c r="F211" s="60">
        <v>0</v>
      </c>
      <c r="G211" s="51">
        <f t="shared" si="25"/>
        <v>3502.359</v>
      </c>
      <c r="H211" s="61">
        <v>1.15</v>
      </c>
      <c r="I211" s="60">
        <v>0.76</v>
      </c>
      <c r="J211" s="60">
        <v>1.54</v>
      </c>
      <c r="K211" s="54">
        <f t="shared" si="26"/>
        <v>2.1704</v>
      </c>
      <c r="L211" s="61">
        <v>1.125</v>
      </c>
      <c r="M211" s="56">
        <v>0.5</v>
      </c>
      <c r="N211" s="63">
        <f t="shared" si="27"/>
        <v>4917.2332329225</v>
      </c>
    </row>
    <row r="212" customHeight="1" spans="2:14">
      <c r="B212" s="65">
        <v>2556</v>
      </c>
      <c r="C212" s="60">
        <f t="shared" si="28"/>
        <v>1.015</v>
      </c>
      <c r="D212" s="60">
        <v>1.35</v>
      </c>
      <c r="E212" s="60">
        <v>1</v>
      </c>
      <c r="F212" s="60">
        <v>0</v>
      </c>
      <c r="G212" s="51">
        <f t="shared" si="25"/>
        <v>3502.359</v>
      </c>
      <c r="H212" s="61">
        <v>1.15</v>
      </c>
      <c r="I212" s="60">
        <v>0.76</v>
      </c>
      <c r="J212" s="60">
        <v>1.54</v>
      </c>
      <c r="K212" s="54">
        <f t="shared" si="26"/>
        <v>2.1704</v>
      </c>
      <c r="L212" s="61">
        <v>1.125</v>
      </c>
      <c r="M212" s="56">
        <v>0.5</v>
      </c>
      <c r="N212" s="63">
        <f t="shared" si="27"/>
        <v>4917.2332329225</v>
      </c>
    </row>
    <row r="213" customHeight="1" spans="2:14">
      <c r="B213" s="65">
        <v>2556</v>
      </c>
      <c r="C213" s="60">
        <f t="shared" si="28"/>
        <v>1.015</v>
      </c>
      <c r="D213" s="60">
        <v>1.35</v>
      </c>
      <c r="E213" s="60">
        <v>1</v>
      </c>
      <c r="F213" s="60">
        <v>0</v>
      </c>
      <c r="G213" s="51">
        <f t="shared" si="25"/>
        <v>3502.359</v>
      </c>
      <c r="H213" s="61">
        <v>1.15</v>
      </c>
      <c r="I213" s="60">
        <v>0.76</v>
      </c>
      <c r="J213" s="60">
        <v>1.54</v>
      </c>
      <c r="K213" s="54">
        <f t="shared" si="26"/>
        <v>2.1704</v>
      </c>
      <c r="L213" s="61">
        <v>1.125</v>
      </c>
      <c r="M213" s="56">
        <v>0.5</v>
      </c>
      <c r="N213" s="63">
        <f t="shared" si="27"/>
        <v>4917.2332329225</v>
      </c>
    </row>
    <row r="214" customHeight="1" spans="2:14">
      <c r="B214" s="65">
        <v>2556</v>
      </c>
      <c r="C214" s="60">
        <f t="shared" si="28"/>
        <v>1.015</v>
      </c>
      <c r="D214" s="60">
        <v>1.35</v>
      </c>
      <c r="E214" s="60">
        <v>1</v>
      </c>
      <c r="F214" s="60">
        <v>0</v>
      </c>
      <c r="G214" s="51">
        <f t="shared" si="25"/>
        <v>3502.359</v>
      </c>
      <c r="H214" s="61">
        <v>1.15</v>
      </c>
      <c r="I214" s="60">
        <v>0.76</v>
      </c>
      <c r="J214" s="60">
        <v>1.54</v>
      </c>
      <c r="K214" s="54">
        <f t="shared" si="26"/>
        <v>2.1704</v>
      </c>
      <c r="L214" s="61">
        <v>1.125</v>
      </c>
      <c r="M214" s="56">
        <v>0.5</v>
      </c>
      <c r="N214" s="63">
        <f t="shared" si="27"/>
        <v>4917.2332329225</v>
      </c>
    </row>
    <row r="215" customHeight="1" spans="2:14">
      <c r="B215" s="65">
        <v>2556</v>
      </c>
      <c r="C215" s="60">
        <f t="shared" si="28"/>
        <v>1.015</v>
      </c>
      <c r="D215" s="60">
        <v>1.35</v>
      </c>
      <c r="E215" s="60">
        <v>1</v>
      </c>
      <c r="F215" s="60">
        <v>0</v>
      </c>
      <c r="G215" s="51">
        <f t="shared" si="25"/>
        <v>3502.359</v>
      </c>
      <c r="H215" s="61">
        <v>1.15</v>
      </c>
      <c r="I215" s="60">
        <v>0.76</v>
      </c>
      <c r="J215" s="60">
        <v>1.54</v>
      </c>
      <c r="K215" s="54">
        <f t="shared" si="26"/>
        <v>2.1704</v>
      </c>
      <c r="L215" s="61">
        <v>1.125</v>
      </c>
      <c r="M215" s="56">
        <v>0.5</v>
      </c>
      <c r="N215" s="63">
        <f t="shared" si="27"/>
        <v>4917.2332329225</v>
      </c>
    </row>
    <row r="216" customHeight="1" spans="2:14">
      <c r="B216" s="65">
        <v>2556</v>
      </c>
      <c r="C216" s="60">
        <f t="shared" si="28"/>
        <v>1.015</v>
      </c>
      <c r="D216" s="60">
        <v>1.35</v>
      </c>
      <c r="E216" s="60">
        <v>1</v>
      </c>
      <c r="F216" s="60">
        <v>0</v>
      </c>
      <c r="G216" s="51">
        <f t="shared" si="25"/>
        <v>3502.359</v>
      </c>
      <c r="H216" s="61">
        <v>1.15</v>
      </c>
      <c r="I216" s="60">
        <v>0.76</v>
      </c>
      <c r="J216" s="60">
        <v>1.54</v>
      </c>
      <c r="K216" s="54">
        <f t="shared" si="26"/>
        <v>2.1704</v>
      </c>
      <c r="L216" s="61">
        <v>1.125</v>
      </c>
      <c r="M216" s="56">
        <v>0.5</v>
      </c>
      <c r="N216" s="63">
        <f t="shared" si="27"/>
        <v>4917.2332329225</v>
      </c>
    </row>
    <row r="217" customHeight="1" spans="2:14">
      <c r="B217" s="65">
        <v>2556</v>
      </c>
      <c r="C217" s="60">
        <f t="shared" si="28"/>
        <v>1.015</v>
      </c>
      <c r="D217" s="60">
        <v>1.35</v>
      </c>
      <c r="E217" s="60">
        <v>1</v>
      </c>
      <c r="F217" s="60">
        <v>0</v>
      </c>
      <c r="G217" s="51">
        <f t="shared" si="25"/>
        <v>3502.359</v>
      </c>
      <c r="H217" s="61">
        <v>1.15</v>
      </c>
      <c r="I217" s="60">
        <v>0.76</v>
      </c>
      <c r="J217" s="60">
        <v>1.54</v>
      </c>
      <c r="K217" s="54">
        <f t="shared" si="26"/>
        <v>2.1704</v>
      </c>
      <c r="L217" s="61">
        <v>1.125</v>
      </c>
      <c r="M217" s="56">
        <v>0.5</v>
      </c>
      <c r="N217" s="63">
        <f t="shared" si="27"/>
        <v>4917.2332329225</v>
      </c>
    </row>
    <row r="218" customHeight="1" spans="2:14">
      <c r="B218" s="65">
        <v>2556</v>
      </c>
      <c r="C218" s="60">
        <f t="shared" si="28"/>
        <v>1.015</v>
      </c>
      <c r="D218" s="60">
        <v>1.35</v>
      </c>
      <c r="E218" s="60">
        <v>1</v>
      </c>
      <c r="F218" s="60">
        <v>0</v>
      </c>
      <c r="G218" s="51">
        <f t="shared" si="25"/>
        <v>3502.359</v>
      </c>
      <c r="H218" s="61">
        <v>1.15</v>
      </c>
      <c r="I218" s="60">
        <v>0.76</v>
      </c>
      <c r="J218" s="60">
        <v>1.54</v>
      </c>
      <c r="K218" s="54">
        <f t="shared" si="26"/>
        <v>2.1704</v>
      </c>
      <c r="L218" s="61">
        <v>1.125</v>
      </c>
      <c r="M218" s="56">
        <v>0.5</v>
      </c>
      <c r="N218" s="63">
        <f t="shared" si="27"/>
        <v>4917.2332329225</v>
      </c>
    </row>
    <row r="219" customHeight="1" spans="2:14">
      <c r="B219" s="65">
        <v>2556</v>
      </c>
      <c r="C219" s="60">
        <f t="shared" si="28"/>
        <v>1.015</v>
      </c>
      <c r="D219" s="60">
        <v>1.35</v>
      </c>
      <c r="E219" s="60">
        <v>1</v>
      </c>
      <c r="F219" s="60">
        <v>0</v>
      </c>
      <c r="G219" s="51">
        <f t="shared" si="25"/>
        <v>3502.359</v>
      </c>
      <c r="H219" s="61">
        <v>1.15</v>
      </c>
      <c r="I219" s="60">
        <v>0.76</v>
      </c>
      <c r="J219" s="60">
        <v>1.54</v>
      </c>
      <c r="K219" s="54">
        <f t="shared" si="26"/>
        <v>2.1704</v>
      </c>
      <c r="L219" s="61">
        <v>1.125</v>
      </c>
      <c r="M219" s="56">
        <v>0.5</v>
      </c>
      <c r="N219" s="63">
        <f t="shared" si="27"/>
        <v>4917.2332329225</v>
      </c>
    </row>
    <row r="220" customHeight="1" spans="2:14">
      <c r="B220" s="66">
        <f>SUM(N199:N219)</f>
        <v>116179.84011375</v>
      </c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8"/>
    </row>
    <row r="221" customHeight="1" spans="2:14">
      <c r="B221" s="66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8"/>
    </row>
    <row r="222" customHeight="1" spans="2:14">
      <c r="B222" s="69"/>
      <c r="C222" s="70"/>
      <c r="D222" s="70"/>
      <c r="E222" s="70"/>
      <c r="F222" s="70"/>
      <c r="G222" s="70"/>
      <c r="H222" s="70"/>
      <c r="I222" s="70"/>
      <c r="J222" s="70"/>
      <c r="K222" s="70"/>
      <c r="L222" s="70"/>
      <c r="M222" s="70"/>
      <c r="N222" s="71"/>
    </row>
    <row r="225" customHeight="1" spans="2:28">
      <c r="B225" s="2" t="s">
        <v>0</v>
      </c>
      <c r="C225" s="3"/>
      <c r="D225" s="3"/>
      <c r="E225" s="3"/>
      <c r="F225" s="4"/>
      <c r="G225" s="5" t="s">
        <v>26</v>
      </c>
      <c r="H225" s="6"/>
      <c r="I225" s="6"/>
      <c r="J225" s="6"/>
      <c r="K225" s="6"/>
      <c r="L225" s="6"/>
      <c r="M225" s="6"/>
      <c r="N225" s="7"/>
      <c r="P225"/>
      <c r="Q225"/>
      <c r="R225"/>
      <c r="S225"/>
      <c r="T225"/>
      <c r="U225"/>
      <c r="V225"/>
      <c r="W225"/>
      <c r="X225"/>
      <c r="Y225"/>
      <c r="Z225"/>
      <c r="AA225"/>
      <c r="AB225"/>
    </row>
    <row r="226" customHeight="1" spans="2:28">
      <c r="B226" s="8"/>
      <c r="C226" s="9"/>
      <c r="D226" s="9"/>
      <c r="E226" s="9"/>
      <c r="F226" s="10"/>
      <c r="G226" s="11"/>
      <c r="H226" s="12"/>
      <c r="I226" s="12"/>
      <c r="J226" s="12"/>
      <c r="K226" s="12"/>
      <c r="L226" s="12"/>
      <c r="M226" s="12"/>
      <c r="N226" s="13"/>
      <c r="P226"/>
      <c r="Q226"/>
      <c r="R226"/>
      <c r="S226"/>
      <c r="T226"/>
      <c r="U226"/>
      <c r="V226"/>
      <c r="W226"/>
      <c r="X226"/>
      <c r="Y226"/>
      <c r="Z226"/>
      <c r="AA226"/>
      <c r="AB226"/>
    </row>
    <row r="227" customHeight="1" spans="2:28">
      <c r="B227" s="14"/>
      <c r="C227" s="15"/>
      <c r="D227" s="15"/>
      <c r="E227" s="15"/>
      <c r="F227" s="16"/>
      <c r="G227" s="17"/>
      <c r="H227" s="18"/>
      <c r="I227" s="18"/>
      <c r="J227" s="18"/>
      <c r="K227" s="18"/>
      <c r="L227" s="18"/>
      <c r="M227" s="18"/>
      <c r="N227" s="19"/>
      <c r="P227"/>
      <c r="Q227"/>
      <c r="R227"/>
      <c r="S227"/>
      <c r="T227"/>
      <c r="U227"/>
      <c r="V227"/>
      <c r="W227"/>
      <c r="X227"/>
      <c r="Y227"/>
      <c r="Z227"/>
      <c r="AA227"/>
      <c r="AB227"/>
    </row>
    <row r="228" customHeight="1" spans="2:28">
      <c r="B228" s="20" t="s">
        <v>2</v>
      </c>
      <c r="C228" s="20"/>
      <c r="D228" s="21">
        <f>I228+I230+I232</f>
        <v>3508445.4663208</v>
      </c>
      <c r="E228" s="21"/>
      <c r="F228" s="21"/>
      <c r="G228" s="22" t="s">
        <v>3</v>
      </c>
      <c r="H228" s="22"/>
      <c r="I228" s="23">
        <f>B254+B278</f>
        <v>2943567.45359538</v>
      </c>
      <c r="J228" s="23"/>
      <c r="K228" s="24">
        <f>I228/D228</f>
        <v>0.838994786110273</v>
      </c>
      <c r="L228" s="24"/>
      <c r="M228" s="25" t="s">
        <v>4</v>
      </c>
      <c r="N228" s="25"/>
      <c r="P228"/>
      <c r="Q228"/>
      <c r="R228"/>
      <c r="S228"/>
      <c r="T228"/>
      <c r="U228"/>
      <c r="V228"/>
      <c r="W228"/>
      <c r="X228"/>
      <c r="Y228"/>
      <c r="Z228"/>
      <c r="AA228"/>
      <c r="AB228"/>
    </row>
    <row r="229" customHeight="1" spans="2:28">
      <c r="B229" s="20"/>
      <c r="C229" s="20"/>
      <c r="D229" s="21"/>
      <c r="E229" s="21"/>
      <c r="F229" s="21"/>
      <c r="G229" s="22"/>
      <c r="H229" s="22"/>
      <c r="I229" s="23"/>
      <c r="J229" s="23"/>
      <c r="K229" s="24"/>
      <c r="L229" s="24"/>
      <c r="M229" s="25"/>
      <c r="N229" s="25"/>
      <c r="P229"/>
      <c r="Q229"/>
      <c r="R229"/>
      <c r="S229"/>
      <c r="T229"/>
      <c r="U229"/>
      <c r="V229"/>
      <c r="W229"/>
      <c r="X229"/>
      <c r="Y229"/>
      <c r="Z229"/>
      <c r="AA229"/>
      <c r="AB229"/>
    </row>
    <row r="230" customHeight="1" spans="2:28">
      <c r="B230" s="20"/>
      <c r="C230" s="20"/>
      <c r="D230" s="21"/>
      <c r="E230" s="21"/>
      <c r="F230" s="21"/>
      <c r="G230" s="22" t="s">
        <v>5</v>
      </c>
      <c r="H230" s="22"/>
      <c r="I230" s="23">
        <f>B308</f>
        <v>448698.172611675</v>
      </c>
      <c r="J230" s="23"/>
      <c r="K230" s="24">
        <f>I230/D228</f>
        <v>0.127890878430045</v>
      </c>
      <c r="L230" s="24"/>
      <c r="M230" s="25">
        <v>20</v>
      </c>
      <c r="N230" s="25"/>
      <c r="P230"/>
      <c r="Q230"/>
      <c r="R230"/>
      <c r="S230"/>
      <c r="T230"/>
      <c r="U230"/>
      <c r="V230"/>
      <c r="W230"/>
      <c r="X230"/>
      <c r="Y230"/>
      <c r="Z230"/>
      <c r="AA230"/>
      <c r="AB230"/>
    </row>
    <row r="231" customHeight="1" spans="2:28">
      <c r="B231" s="26" t="s">
        <v>6</v>
      </c>
      <c r="C231" s="26"/>
      <c r="D231" s="27">
        <f>D228/M230</f>
        <v>175422.27331604</v>
      </c>
      <c r="E231" s="27"/>
      <c r="F231" s="27"/>
      <c r="G231" s="22"/>
      <c r="H231" s="22"/>
      <c r="I231" s="23"/>
      <c r="J231" s="23"/>
      <c r="K231" s="24"/>
      <c r="L231" s="24"/>
      <c r="M231" s="25"/>
      <c r="N231" s="25"/>
      <c r="P231"/>
      <c r="Q231"/>
      <c r="R231"/>
      <c r="S231"/>
      <c r="T231"/>
      <c r="U231"/>
      <c r="V231"/>
      <c r="W231"/>
      <c r="X231"/>
      <c r="Y231"/>
      <c r="Z231"/>
      <c r="AA231"/>
      <c r="AB231"/>
    </row>
    <row r="232" customHeight="1" spans="2:28">
      <c r="B232" s="26"/>
      <c r="C232" s="26"/>
      <c r="D232" s="27"/>
      <c r="E232" s="27"/>
      <c r="F232" s="27"/>
      <c r="G232" s="22" t="s">
        <v>7</v>
      </c>
      <c r="H232" s="22"/>
      <c r="I232" s="23">
        <f>B336</f>
        <v>116179.84011375</v>
      </c>
      <c r="J232" s="23"/>
      <c r="K232" s="24">
        <f>I232/D228</f>
        <v>0.0331143354596827</v>
      </c>
      <c r="L232" s="24"/>
      <c r="M232" s="25"/>
      <c r="N232" s="25"/>
      <c r="P232"/>
      <c r="Q232"/>
      <c r="R232"/>
      <c r="S232"/>
      <c r="T232"/>
      <c r="U232"/>
      <c r="V232"/>
      <c r="W232"/>
      <c r="X232"/>
      <c r="Y232"/>
      <c r="Z232"/>
      <c r="AA232"/>
      <c r="AB232"/>
    </row>
    <row r="233" customHeight="1" spans="2:28">
      <c r="B233" s="28"/>
      <c r="C233" s="28"/>
      <c r="D233" s="29"/>
      <c r="E233" s="29"/>
      <c r="F233" s="29"/>
      <c r="G233" s="30"/>
      <c r="H233" s="30"/>
      <c r="I233" s="31"/>
      <c r="J233" s="31"/>
      <c r="K233" s="32"/>
      <c r="L233" s="32"/>
      <c r="M233" s="33"/>
      <c r="N233" s="33"/>
      <c r="P233"/>
      <c r="Q233"/>
      <c r="R233"/>
      <c r="S233"/>
      <c r="T233"/>
      <c r="U233"/>
      <c r="V233"/>
      <c r="W233"/>
      <c r="X233"/>
      <c r="Y233"/>
      <c r="Z233"/>
      <c r="AA233"/>
      <c r="AB233"/>
    </row>
    <row r="234" customHeight="1" spans="2:28">
      <c r="B234" s="34" t="s">
        <v>8</v>
      </c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6"/>
      <c r="P234"/>
      <c r="Q234"/>
      <c r="R234"/>
      <c r="S234"/>
      <c r="T234"/>
      <c r="U234"/>
      <c r="V234"/>
      <c r="W234"/>
      <c r="X234"/>
      <c r="Y234"/>
      <c r="Z234"/>
      <c r="AA234"/>
      <c r="AB234"/>
    </row>
    <row r="235" customHeight="1" spans="2:28">
      <c r="B235" s="37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9"/>
      <c r="P235"/>
      <c r="Q235"/>
      <c r="R235"/>
      <c r="S235"/>
      <c r="T235"/>
      <c r="U235"/>
      <c r="V235"/>
      <c r="W235"/>
      <c r="X235"/>
      <c r="Y235"/>
      <c r="Z235"/>
      <c r="AA235"/>
      <c r="AB235"/>
    </row>
    <row r="236" customHeight="1" spans="2:28">
      <c r="B236" s="40" t="s">
        <v>9</v>
      </c>
      <c r="C236" s="41"/>
      <c r="D236" s="41"/>
      <c r="E236" s="41"/>
      <c r="F236" s="41"/>
      <c r="G236" s="42"/>
      <c r="H236" s="43" t="s">
        <v>10</v>
      </c>
      <c r="I236" s="44"/>
      <c r="J236" s="44"/>
      <c r="K236" s="45"/>
      <c r="L236" s="46" t="s">
        <v>11</v>
      </c>
      <c r="M236" s="47"/>
      <c r="N236" s="48" t="s">
        <v>12</v>
      </c>
      <c r="P236"/>
      <c r="Q236"/>
      <c r="R236"/>
      <c r="S236"/>
      <c r="T236"/>
      <c r="U236"/>
      <c r="V236"/>
      <c r="W236"/>
      <c r="X236"/>
      <c r="Y236"/>
      <c r="Z236"/>
      <c r="AA236"/>
      <c r="AB236"/>
    </row>
    <row r="237" customHeight="1" spans="2:28">
      <c r="B237" s="49" t="s">
        <v>13</v>
      </c>
      <c r="C237" s="50" t="s">
        <v>14</v>
      </c>
      <c r="D237" s="50" t="s">
        <v>15</v>
      </c>
      <c r="E237" s="50" t="s">
        <v>16</v>
      </c>
      <c r="F237" s="50" t="s">
        <v>17</v>
      </c>
      <c r="G237" s="51" t="s">
        <v>9</v>
      </c>
      <c r="H237" s="52" t="s">
        <v>18</v>
      </c>
      <c r="I237" s="53" t="s">
        <v>19</v>
      </c>
      <c r="J237" s="53" t="s">
        <v>20</v>
      </c>
      <c r="K237" s="54" t="s">
        <v>21</v>
      </c>
      <c r="L237" s="55" t="s">
        <v>22</v>
      </c>
      <c r="M237" s="56" t="s">
        <v>23</v>
      </c>
      <c r="N237" s="57"/>
      <c r="P237"/>
      <c r="Q237"/>
      <c r="R237"/>
      <c r="S237"/>
      <c r="T237"/>
      <c r="U237"/>
      <c r="V237"/>
      <c r="W237"/>
      <c r="X237"/>
      <c r="Y237"/>
      <c r="Z237"/>
      <c r="AA237"/>
      <c r="AB237"/>
    </row>
    <row r="238" customHeight="1" spans="2:28">
      <c r="B238" s="58">
        <v>4060</v>
      </c>
      <c r="C238" s="64">
        <v>3.16</v>
      </c>
      <c r="D238" s="60">
        <v>2.2</v>
      </c>
      <c r="E238" s="60">
        <v>2</v>
      </c>
      <c r="F238" s="60">
        <v>0</v>
      </c>
      <c r="G238" s="51">
        <f t="shared" ref="G238:G253" si="29">B238*C238*D238*E238+F238</f>
        <v>56450.24</v>
      </c>
      <c r="H238" s="61">
        <v>2.97</v>
      </c>
      <c r="I238" s="60">
        <v>0.98</v>
      </c>
      <c r="J238" s="60">
        <v>2.47</v>
      </c>
      <c r="K238" s="54">
        <f t="shared" ref="K238:K253" si="30">I238*J238+1</f>
        <v>3.4206</v>
      </c>
      <c r="L238" s="62">
        <v>1.325</v>
      </c>
      <c r="M238" s="56">
        <v>0.5</v>
      </c>
      <c r="N238" s="63">
        <f t="shared" ref="N238:N253" si="31">G238*H238*K238*L238*M238</f>
        <v>379935.973643688</v>
      </c>
      <c r="P238"/>
      <c r="Q238"/>
      <c r="R238"/>
      <c r="S238"/>
      <c r="T238"/>
      <c r="U238"/>
      <c r="V238"/>
      <c r="W238"/>
      <c r="X238"/>
      <c r="Y238"/>
      <c r="Z238"/>
      <c r="AA238"/>
      <c r="AB238"/>
    </row>
    <row r="239" customHeight="1" spans="2:28">
      <c r="B239" s="58">
        <v>4060</v>
      </c>
      <c r="C239" s="59">
        <v>1.62</v>
      </c>
      <c r="D239" s="60">
        <v>2.2</v>
      </c>
      <c r="E239" s="60">
        <v>1</v>
      </c>
      <c r="F239" s="60">
        <v>0</v>
      </c>
      <c r="G239" s="51">
        <f t="shared" si="29"/>
        <v>14469.84</v>
      </c>
      <c r="H239" s="61">
        <v>2.97</v>
      </c>
      <c r="I239" s="60">
        <v>0.98</v>
      </c>
      <c r="J239" s="60">
        <v>2.47</v>
      </c>
      <c r="K239" s="54">
        <f t="shared" si="30"/>
        <v>3.4206</v>
      </c>
      <c r="L239" s="62">
        <v>1.325</v>
      </c>
      <c r="M239" s="56">
        <v>0.5</v>
      </c>
      <c r="N239" s="63">
        <f t="shared" si="31"/>
        <v>97388.651471958</v>
      </c>
      <c r="P239"/>
      <c r="Q239"/>
      <c r="R239"/>
      <c r="S239"/>
      <c r="T239"/>
      <c r="U239"/>
      <c r="V239"/>
      <c r="W239"/>
      <c r="X239"/>
      <c r="Y239"/>
      <c r="Z239"/>
      <c r="AA239"/>
      <c r="AB239"/>
    </row>
    <row r="240" customHeight="1" spans="2:28">
      <c r="B240" s="58">
        <v>4060</v>
      </c>
      <c r="C240" s="59">
        <v>1.1</v>
      </c>
      <c r="D240" s="60">
        <v>2.2</v>
      </c>
      <c r="E240" s="60">
        <v>1</v>
      </c>
      <c r="F240" s="60">
        <v>0</v>
      </c>
      <c r="G240" s="51">
        <f t="shared" si="29"/>
        <v>9825.2</v>
      </c>
      <c r="H240" s="61">
        <v>2.97</v>
      </c>
      <c r="I240" s="60">
        <v>0.98</v>
      </c>
      <c r="J240" s="60">
        <v>2.47</v>
      </c>
      <c r="K240" s="54">
        <f t="shared" si="30"/>
        <v>3.4206</v>
      </c>
      <c r="L240" s="62">
        <v>1.325</v>
      </c>
      <c r="M240" s="56">
        <v>0.5</v>
      </c>
      <c r="N240" s="63">
        <f t="shared" si="31"/>
        <v>66128.09667849</v>
      </c>
      <c r="P240"/>
      <c r="Q240"/>
      <c r="R240"/>
      <c r="S240"/>
      <c r="T240"/>
      <c r="U240"/>
      <c r="V240"/>
      <c r="W240"/>
      <c r="X240"/>
      <c r="Y240"/>
      <c r="Z240"/>
      <c r="AA240"/>
      <c r="AB240"/>
    </row>
    <row r="241" customHeight="1" spans="2:28">
      <c r="B241" s="58">
        <v>4060</v>
      </c>
      <c r="C241" s="59">
        <v>1.49</v>
      </c>
      <c r="D241" s="60">
        <v>2.2</v>
      </c>
      <c r="E241" s="60">
        <v>1</v>
      </c>
      <c r="F241" s="60">
        <v>0</v>
      </c>
      <c r="G241" s="51">
        <f t="shared" si="29"/>
        <v>13308.68</v>
      </c>
      <c r="H241" s="61">
        <v>2.97</v>
      </c>
      <c r="I241" s="60">
        <v>0.98</v>
      </c>
      <c r="J241" s="60">
        <v>2.47</v>
      </c>
      <c r="K241" s="54">
        <f t="shared" si="30"/>
        <v>3.4206</v>
      </c>
      <c r="L241" s="62">
        <v>1.325</v>
      </c>
      <c r="M241" s="56">
        <v>0.5</v>
      </c>
      <c r="N241" s="63">
        <f t="shared" si="31"/>
        <v>89573.512773591</v>
      </c>
      <c r="P241"/>
      <c r="Q241"/>
      <c r="R241"/>
      <c r="S241"/>
      <c r="T241"/>
      <c r="U241"/>
      <c r="V241"/>
      <c r="W241"/>
      <c r="X241"/>
      <c r="Y241"/>
      <c r="Z241"/>
      <c r="AA241"/>
      <c r="AB241"/>
    </row>
    <row r="242" customHeight="1" spans="2:28">
      <c r="B242" s="58">
        <v>4060</v>
      </c>
      <c r="C242" s="59">
        <v>1.37</v>
      </c>
      <c r="D242" s="60">
        <v>2.2</v>
      </c>
      <c r="E242" s="60">
        <v>1</v>
      </c>
      <c r="F242" s="60">
        <v>0</v>
      </c>
      <c r="G242" s="51">
        <f t="shared" si="29"/>
        <v>12236.84</v>
      </c>
      <c r="H242" s="61">
        <v>2.97</v>
      </c>
      <c r="I242" s="60">
        <v>0.98</v>
      </c>
      <c r="J242" s="60">
        <v>2.47</v>
      </c>
      <c r="K242" s="54">
        <f t="shared" si="30"/>
        <v>3.4206</v>
      </c>
      <c r="L242" s="62">
        <v>1.325</v>
      </c>
      <c r="M242" s="56">
        <v>0.5</v>
      </c>
      <c r="N242" s="63">
        <f t="shared" si="31"/>
        <v>82359.538590483</v>
      </c>
      <c r="P242"/>
      <c r="Q242"/>
      <c r="R242"/>
      <c r="S242"/>
      <c r="T242"/>
      <c r="U242"/>
      <c r="V242"/>
      <c r="W242"/>
      <c r="X242"/>
      <c r="Y242"/>
      <c r="Z242"/>
      <c r="AA242"/>
      <c r="AB242"/>
    </row>
    <row r="243" customHeight="1" spans="2:28">
      <c r="B243" s="58">
        <v>4060</v>
      </c>
      <c r="C243" s="59">
        <v>1.72</v>
      </c>
      <c r="D243" s="60">
        <v>2.2</v>
      </c>
      <c r="E243" s="60">
        <v>1</v>
      </c>
      <c r="F243" s="60">
        <v>0</v>
      </c>
      <c r="G243" s="51">
        <f t="shared" si="29"/>
        <v>15363.04</v>
      </c>
      <c r="H243" s="61">
        <v>2.97</v>
      </c>
      <c r="I243" s="60">
        <v>0.98</v>
      </c>
      <c r="J243" s="60">
        <v>2.47</v>
      </c>
      <c r="K243" s="54">
        <f t="shared" si="30"/>
        <v>3.4206</v>
      </c>
      <c r="L243" s="62">
        <v>1.325</v>
      </c>
      <c r="M243" s="56">
        <v>0.5</v>
      </c>
      <c r="N243" s="63">
        <f t="shared" si="31"/>
        <v>103400.296624548</v>
      </c>
      <c r="P243"/>
      <c r="Q243"/>
      <c r="R243"/>
      <c r="S243"/>
      <c r="T243"/>
      <c r="U243"/>
      <c r="V243"/>
      <c r="W243"/>
      <c r="X243"/>
      <c r="Y243"/>
      <c r="Z243"/>
      <c r="AA243"/>
      <c r="AB243"/>
    </row>
    <row r="244" customHeight="1" spans="2:28">
      <c r="B244" s="58">
        <v>4060</v>
      </c>
      <c r="C244" s="64">
        <v>3.16</v>
      </c>
      <c r="D244" s="60">
        <v>2.2</v>
      </c>
      <c r="E244" s="60">
        <v>1</v>
      </c>
      <c r="F244" s="60">
        <v>0</v>
      </c>
      <c r="G244" s="51">
        <f t="shared" si="29"/>
        <v>28225.12</v>
      </c>
      <c r="H244" s="61">
        <v>2.97</v>
      </c>
      <c r="I244" s="60">
        <v>0.98</v>
      </c>
      <c r="J244" s="60">
        <v>2.47</v>
      </c>
      <c r="K244" s="54">
        <f t="shared" si="30"/>
        <v>3.4206</v>
      </c>
      <c r="L244" s="62">
        <v>1.325</v>
      </c>
      <c r="M244" s="56">
        <v>0.5</v>
      </c>
      <c r="N244" s="63">
        <f t="shared" si="31"/>
        <v>189967.986821844</v>
      </c>
      <c r="P244"/>
      <c r="Q244"/>
      <c r="R244"/>
      <c r="S244"/>
      <c r="T244"/>
      <c r="U244"/>
      <c r="V244"/>
      <c r="W244"/>
      <c r="X244"/>
      <c r="Y244"/>
      <c r="Z244"/>
      <c r="AA244"/>
      <c r="AB244"/>
    </row>
    <row r="245" customHeight="1" spans="2:28">
      <c r="B245" s="58">
        <v>4060</v>
      </c>
      <c r="C245" s="59">
        <v>1.62</v>
      </c>
      <c r="D245" s="60">
        <v>2.2</v>
      </c>
      <c r="E245" s="60">
        <v>1</v>
      </c>
      <c r="F245" s="60">
        <v>0</v>
      </c>
      <c r="G245" s="51">
        <f t="shared" si="29"/>
        <v>14469.84</v>
      </c>
      <c r="H245" s="61">
        <v>2.97</v>
      </c>
      <c r="I245" s="60">
        <v>0.98</v>
      </c>
      <c r="J245" s="60">
        <v>2.47</v>
      </c>
      <c r="K245" s="54">
        <f t="shared" si="30"/>
        <v>3.4206</v>
      </c>
      <c r="L245" s="62">
        <v>1.325</v>
      </c>
      <c r="M245" s="56">
        <v>0.5</v>
      </c>
      <c r="N245" s="63">
        <f t="shared" si="31"/>
        <v>97388.651471958</v>
      </c>
      <c r="P245"/>
      <c r="Q245"/>
      <c r="R245"/>
      <c r="S245"/>
      <c r="T245"/>
      <c r="U245"/>
      <c r="V245"/>
      <c r="W245"/>
      <c r="X245"/>
      <c r="Y245"/>
      <c r="Z245"/>
      <c r="AA245"/>
      <c r="AB245"/>
    </row>
    <row r="246" customHeight="1" spans="2:28">
      <c r="B246" s="58">
        <v>4060</v>
      </c>
      <c r="C246" s="59">
        <v>1.1</v>
      </c>
      <c r="D246" s="60">
        <v>2.2</v>
      </c>
      <c r="E246" s="60">
        <v>1</v>
      </c>
      <c r="F246" s="60">
        <v>0</v>
      </c>
      <c r="G246" s="51">
        <f t="shared" si="29"/>
        <v>9825.2</v>
      </c>
      <c r="H246" s="61">
        <v>2.97</v>
      </c>
      <c r="I246" s="60">
        <v>0.98</v>
      </c>
      <c r="J246" s="60">
        <v>2.47</v>
      </c>
      <c r="K246" s="54">
        <f t="shared" si="30"/>
        <v>3.4206</v>
      </c>
      <c r="L246" s="62">
        <v>1.325</v>
      </c>
      <c r="M246" s="56">
        <v>0.5</v>
      </c>
      <c r="N246" s="63">
        <f t="shared" si="31"/>
        <v>66128.09667849</v>
      </c>
      <c r="P246"/>
      <c r="Q246"/>
      <c r="R246"/>
      <c r="S246"/>
      <c r="T246"/>
      <c r="U246"/>
      <c r="V246"/>
      <c r="W246"/>
      <c r="X246"/>
      <c r="Y246"/>
      <c r="Z246"/>
      <c r="AA246"/>
      <c r="AB246"/>
    </row>
    <row r="247" customHeight="1" spans="2:28">
      <c r="B247" s="58">
        <v>4060</v>
      </c>
      <c r="C247" s="59">
        <v>1.49</v>
      </c>
      <c r="D247" s="60">
        <v>2.2</v>
      </c>
      <c r="E247" s="60">
        <v>1</v>
      </c>
      <c r="F247" s="60">
        <v>0</v>
      </c>
      <c r="G247" s="51">
        <f t="shared" si="29"/>
        <v>13308.68</v>
      </c>
      <c r="H247" s="61">
        <v>2.97</v>
      </c>
      <c r="I247" s="60">
        <v>0.98</v>
      </c>
      <c r="J247" s="60">
        <v>2.47</v>
      </c>
      <c r="K247" s="54">
        <f t="shared" si="30"/>
        <v>3.4206</v>
      </c>
      <c r="L247" s="62">
        <v>1.325</v>
      </c>
      <c r="M247" s="56">
        <v>0.5</v>
      </c>
      <c r="N247" s="63">
        <f t="shared" si="31"/>
        <v>89573.512773591</v>
      </c>
      <c r="P247"/>
      <c r="Q247"/>
      <c r="R247"/>
      <c r="S247"/>
      <c r="T247"/>
      <c r="U247"/>
      <c r="V247"/>
      <c r="W247"/>
      <c r="X247"/>
      <c r="Y247"/>
      <c r="Z247"/>
      <c r="AA247"/>
      <c r="AB247"/>
    </row>
    <row r="248" customHeight="1" spans="2:28">
      <c r="B248" s="58">
        <v>4060</v>
      </c>
      <c r="C248" s="59">
        <v>1.37</v>
      </c>
      <c r="D248" s="60">
        <v>2.2</v>
      </c>
      <c r="E248" s="60">
        <v>1</v>
      </c>
      <c r="F248" s="60">
        <v>0</v>
      </c>
      <c r="G248" s="51">
        <f t="shared" si="29"/>
        <v>12236.84</v>
      </c>
      <c r="H248" s="61">
        <v>2.97</v>
      </c>
      <c r="I248" s="60">
        <v>0.98</v>
      </c>
      <c r="J248" s="60">
        <v>2.47</v>
      </c>
      <c r="K248" s="54">
        <f t="shared" si="30"/>
        <v>3.4206</v>
      </c>
      <c r="L248" s="62">
        <v>1.325</v>
      </c>
      <c r="M248" s="56">
        <v>0.5</v>
      </c>
      <c r="N248" s="63">
        <f t="shared" si="31"/>
        <v>82359.538590483</v>
      </c>
      <c r="P248"/>
      <c r="Q248"/>
      <c r="R248"/>
      <c r="S248"/>
      <c r="T248"/>
      <c r="U248"/>
      <c r="V248"/>
      <c r="W248"/>
      <c r="X248"/>
      <c r="Y248"/>
      <c r="Z248"/>
      <c r="AA248"/>
      <c r="AB248"/>
    </row>
    <row r="249" customHeight="1" spans="2:28">
      <c r="B249" s="58">
        <v>4060</v>
      </c>
      <c r="C249" s="59">
        <v>1.72</v>
      </c>
      <c r="D249" s="60">
        <v>2.2</v>
      </c>
      <c r="E249" s="60">
        <v>1</v>
      </c>
      <c r="F249" s="60">
        <v>0</v>
      </c>
      <c r="G249" s="51">
        <f t="shared" si="29"/>
        <v>15363.04</v>
      </c>
      <c r="H249" s="61">
        <v>2.97</v>
      </c>
      <c r="I249" s="60">
        <v>0.98</v>
      </c>
      <c r="J249" s="60">
        <v>2.47</v>
      </c>
      <c r="K249" s="54">
        <f t="shared" si="30"/>
        <v>3.4206</v>
      </c>
      <c r="L249" s="62">
        <v>1.325</v>
      </c>
      <c r="M249" s="56">
        <v>0.5</v>
      </c>
      <c r="N249" s="63">
        <f t="shared" si="31"/>
        <v>103400.296624548</v>
      </c>
      <c r="P249"/>
      <c r="Q249"/>
      <c r="R249"/>
      <c r="S249"/>
      <c r="T249"/>
      <c r="U249"/>
      <c r="V249"/>
      <c r="W249"/>
      <c r="X249"/>
      <c r="Y249"/>
      <c r="Z249"/>
      <c r="AA249"/>
      <c r="AB249"/>
    </row>
    <row r="250" customHeight="1" spans="2:28">
      <c r="B250" s="58">
        <v>4060</v>
      </c>
      <c r="C250" s="64">
        <v>3.16</v>
      </c>
      <c r="D250" s="60">
        <v>2.2</v>
      </c>
      <c r="E250" s="60">
        <v>1</v>
      </c>
      <c r="F250" s="60">
        <v>0</v>
      </c>
      <c r="G250" s="51">
        <f t="shared" si="29"/>
        <v>28225.12</v>
      </c>
      <c r="H250" s="61">
        <v>2.97</v>
      </c>
      <c r="I250" s="60">
        <v>0.98</v>
      </c>
      <c r="J250" s="60">
        <v>2.47</v>
      </c>
      <c r="K250" s="54">
        <f t="shared" si="30"/>
        <v>3.4206</v>
      </c>
      <c r="L250" s="62">
        <v>1.325</v>
      </c>
      <c r="M250" s="56">
        <v>0.5</v>
      </c>
      <c r="N250" s="63">
        <f t="shared" si="31"/>
        <v>189967.986821844</v>
      </c>
      <c r="P250"/>
      <c r="Q250"/>
      <c r="R250"/>
      <c r="S250"/>
      <c r="T250"/>
      <c r="U250"/>
      <c r="V250"/>
      <c r="W250"/>
      <c r="X250"/>
      <c r="Y250"/>
      <c r="Z250"/>
      <c r="AA250"/>
      <c r="AB250"/>
    </row>
    <row r="251" customHeight="1" spans="2:28">
      <c r="B251" s="65">
        <v>2758</v>
      </c>
      <c r="C251" s="59">
        <v>1.62</v>
      </c>
      <c r="D251" s="60">
        <v>2.2</v>
      </c>
      <c r="E251" s="60">
        <v>1</v>
      </c>
      <c r="F251" s="60">
        <v>0</v>
      </c>
      <c r="G251" s="51">
        <f t="shared" si="29"/>
        <v>9829.512</v>
      </c>
      <c r="H251" s="61">
        <v>2.97</v>
      </c>
      <c r="I251" s="60">
        <v>0.98</v>
      </c>
      <c r="J251" s="60">
        <v>2.47</v>
      </c>
      <c r="K251" s="54">
        <f t="shared" si="30"/>
        <v>3.4206</v>
      </c>
      <c r="L251" s="62">
        <v>1.325</v>
      </c>
      <c r="M251" s="56">
        <v>0.5</v>
      </c>
      <c r="N251" s="63">
        <f t="shared" si="31"/>
        <v>66157.1184137094</v>
      </c>
      <c r="P251"/>
      <c r="Q251"/>
      <c r="R251"/>
      <c r="S251"/>
      <c r="T251"/>
      <c r="U251"/>
      <c r="V251"/>
      <c r="W251"/>
      <c r="X251"/>
      <c r="Y251"/>
      <c r="Z251"/>
      <c r="AA251"/>
      <c r="AB251"/>
    </row>
    <row r="252" customHeight="1" spans="2:28">
      <c r="B252" s="65">
        <v>2758</v>
      </c>
      <c r="C252" s="59">
        <v>1.1</v>
      </c>
      <c r="D252" s="60">
        <v>2.2</v>
      </c>
      <c r="E252" s="60">
        <v>1</v>
      </c>
      <c r="F252" s="60">
        <v>0</v>
      </c>
      <c r="G252" s="51">
        <f t="shared" si="29"/>
        <v>6674.36</v>
      </c>
      <c r="H252" s="61">
        <v>2.97</v>
      </c>
      <c r="I252" s="60">
        <v>0.98</v>
      </c>
      <c r="J252" s="60">
        <v>2.47</v>
      </c>
      <c r="K252" s="54">
        <f t="shared" si="30"/>
        <v>3.4206</v>
      </c>
      <c r="L252" s="62">
        <v>1.325</v>
      </c>
      <c r="M252" s="56">
        <v>0.5</v>
      </c>
      <c r="N252" s="63">
        <f t="shared" si="31"/>
        <v>44921.500157457</v>
      </c>
      <c r="P252"/>
      <c r="Q252"/>
      <c r="R252"/>
      <c r="S252"/>
      <c r="T252"/>
      <c r="U252"/>
      <c r="V252"/>
      <c r="W252"/>
      <c r="X252"/>
      <c r="Y252"/>
      <c r="Z252"/>
      <c r="AA252"/>
      <c r="AB252"/>
    </row>
    <row r="253" customHeight="1" spans="2:28">
      <c r="B253" s="65">
        <v>2758</v>
      </c>
      <c r="C253" s="50">
        <v>6.07</v>
      </c>
      <c r="D253" s="60">
        <v>1</v>
      </c>
      <c r="E253" s="60">
        <v>1</v>
      </c>
      <c r="F253" s="60">
        <v>0</v>
      </c>
      <c r="G253" s="51">
        <f t="shared" si="29"/>
        <v>16741.06</v>
      </c>
      <c r="H253" s="61">
        <v>2.67</v>
      </c>
      <c r="I253" s="60">
        <v>0.98</v>
      </c>
      <c r="J253" s="60">
        <v>2.47</v>
      </c>
      <c r="K253" s="54">
        <f t="shared" si="30"/>
        <v>3.4206</v>
      </c>
      <c r="L253" s="61">
        <v>1.125</v>
      </c>
      <c r="M253" s="56">
        <v>0.5</v>
      </c>
      <c r="N253" s="63">
        <f t="shared" si="31"/>
        <v>86004.0756349425</v>
      </c>
      <c r="P253"/>
      <c r="Q253"/>
      <c r="R253"/>
      <c r="S253"/>
      <c r="T253"/>
      <c r="U253"/>
      <c r="V253"/>
      <c r="W253"/>
      <c r="X253"/>
      <c r="Y253"/>
      <c r="Z253"/>
      <c r="AA253"/>
      <c r="AB253"/>
    </row>
    <row r="254" customHeight="1" spans="2:28">
      <c r="B254" s="66">
        <f>SUM(N238:N253)</f>
        <v>1834654.83377163</v>
      </c>
      <c r="C254" s="67"/>
      <c r="D254" s="67"/>
      <c r="E254" s="67"/>
      <c r="F254" s="67"/>
      <c r="G254" s="67"/>
      <c r="H254" s="67"/>
      <c r="I254" s="67"/>
      <c r="J254" s="67"/>
      <c r="K254" s="67"/>
      <c r="L254" s="67"/>
      <c r="M254" s="67"/>
      <c r="N254" s="68"/>
      <c r="P254"/>
      <c r="Q254"/>
      <c r="R254"/>
      <c r="S254"/>
      <c r="T254"/>
      <c r="U254"/>
      <c r="V254"/>
      <c r="W254"/>
      <c r="X254"/>
      <c r="Y254"/>
      <c r="Z254"/>
      <c r="AA254"/>
      <c r="AB254"/>
    </row>
    <row r="255" customHeight="1" spans="2:28">
      <c r="B255" s="66"/>
      <c r="C255" s="67"/>
      <c r="D255" s="67"/>
      <c r="E255" s="67"/>
      <c r="F255" s="67"/>
      <c r="G255" s="67"/>
      <c r="H255" s="67"/>
      <c r="I255" s="67"/>
      <c r="J255" s="67"/>
      <c r="K255" s="67"/>
      <c r="L255" s="67"/>
      <c r="M255" s="67"/>
      <c r="N255" s="68"/>
      <c r="P255"/>
      <c r="Q255"/>
      <c r="R255"/>
      <c r="S255"/>
      <c r="T255"/>
      <c r="U255"/>
      <c r="V255"/>
      <c r="W255"/>
      <c r="X255"/>
      <c r="Y255"/>
      <c r="Z255"/>
      <c r="AA255"/>
      <c r="AB255"/>
    </row>
    <row r="256" customHeight="1" spans="2:28">
      <c r="B256" s="69"/>
      <c r="C256" s="70"/>
      <c r="D256" s="70"/>
      <c r="E256" s="70"/>
      <c r="F256" s="70"/>
      <c r="G256" s="70"/>
      <c r="H256" s="70"/>
      <c r="I256" s="70"/>
      <c r="J256" s="70"/>
      <c r="K256" s="70"/>
      <c r="L256" s="70"/>
      <c r="M256" s="70"/>
      <c r="N256" s="71"/>
      <c r="P256"/>
      <c r="Q256"/>
      <c r="R256"/>
      <c r="S256"/>
      <c r="T256"/>
      <c r="U256"/>
      <c r="V256"/>
      <c r="W256"/>
      <c r="X256"/>
      <c r="Y256"/>
      <c r="Z256"/>
      <c r="AA256"/>
      <c r="AB256"/>
    </row>
    <row r="257" customHeight="1" spans="2:28">
      <c r="B257" s="34" t="s">
        <v>24</v>
      </c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6"/>
      <c r="P257"/>
      <c r="Q257"/>
      <c r="R257"/>
      <c r="S257"/>
      <c r="T257"/>
      <c r="U257"/>
      <c r="V257"/>
      <c r="W257"/>
      <c r="X257"/>
      <c r="Y257"/>
      <c r="Z257"/>
      <c r="AA257"/>
      <c r="AB257"/>
    </row>
    <row r="258" customHeight="1" spans="2:28">
      <c r="B258" s="37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9"/>
      <c r="P258"/>
      <c r="Q258"/>
      <c r="R258"/>
      <c r="S258"/>
      <c r="T258"/>
      <c r="U258"/>
      <c r="V258"/>
      <c r="W258"/>
      <c r="X258"/>
      <c r="Y258"/>
      <c r="Z258"/>
      <c r="AA258"/>
      <c r="AB258"/>
    </row>
    <row r="259" customHeight="1" spans="2:28">
      <c r="B259" s="40" t="s">
        <v>9</v>
      </c>
      <c r="C259" s="41"/>
      <c r="D259" s="41"/>
      <c r="E259" s="41"/>
      <c r="F259" s="41"/>
      <c r="G259" s="42"/>
      <c r="H259" s="43" t="s">
        <v>10</v>
      </c>
      <c r="I259" s="44"/>
      <c r="J259" s="44"/>
      <c r="K259" s="45"/>
      <c r="L259" s="46" t="s">
        <v>11</v>
      </c>
      <c r="M259" s="47"/>
      <c r="N259" s="48" t="s">
        <v>12</v>
      </c>
      <c r="P259"/>
      <c r="Q259"/>
      <c r="R259"/>
      <c r="S259"/>
      <c r="T259"/>
      <c r="U259"/>
      <c r="V259"/>
      <c r="W259"/>
      <c r="X259"/>
      <c r="Y259"/>
      <c r="Z259"/>
      <c r="AA259"/>
      <c r="AB259"/>
    </row>
    <row r="260" customHeight="1" spans="2:28">
      <c r="B260" s="49" t="s">
        <v>13</v>
      </c>
      <c r="C260" s="50" t="s">
        <v>14</v>
      </c>
      <c r="D260" s="50" t="s">
        <v>15</v>
      </c>
      <c r="E260" s="50" t="s">
        <v>16</v>
      </c>
      <c r="F260" s="50" t="s">
        <v>17</v>
      </c>
      <c r="G260" s="51" t="s">
        <v>9</v>
      </c>
      <c r="H260" s="52" t="s">
        <v>18</v>
      </c>
      <c r="I260" s="53" t="s">
        <v>19</v>
      </c>
      <c r="J260" s="53" t="s">
        <v>20</v>
      </c>
      <c r="K260" s="54" t="s">
        <v>21</v>
      </c>
      <c r="L260" s="55" t="s">
        <v>22</v>
      </c>
      <c r="M260" s="56" t="s">
        <v>23</v>
      </c>
      <c r="N260" s="57"/>
      <c r="P260"/>
      <c r="Q260"/>
      <c r="R260"/>
      <c r="S260"/>
      <c r="T260"/>
      <c r="U260"/>
      <c r="V260"/>
      <c r="W260"/>
      <c r="X260"/>
      <c r="Y260"/>
      <c r="Z260"/>
      <c r="AA260"/>
      <c r="AB260"/>
    </row>
    <row r="261" customHeight="1" spans="2:28">
      <c r="B261" s="58">
        <v>4060</v>
      </c>
      <c r="C261" s="53">
        <v>5.01</v>
      </c>
      <c r="D261" s="60">
        <v>1</v>
      </c>
      <c r="E261" s="60">
        <v>1</v>
      </c>
      <c r="F261" s="60">
        <v>0</v>
      </c>
      <c r="G261" s="51">
        <f t="shared" ref="G261:G263" si="32">B261*C261*D261*E261+F261</f>
        <v>20340.6</v>
      </c>
      <c r="H261" s="61">
        <v>2.35</v>
      </c>
      <c r="I261" s="60">
        <v>0.98</v>
      </c>
      <c r="J261" s="60">
        <v>2.47</v>
      </c>
      <c r="K261" s="54">
        <f t="shared" ref="K261:K263" si="33">I261*J261+1</f>
        <v>3.4206</v>
      </c>
      <c r="L261" s="61">
        <v>1.125</v>
      </c>
      <c r="M261" s="56">
        <v>0.5</v>
      </c>
      <c r="N261" s="63">
        <f t="shared" ref="N261:N263" si="34">G261*H261*K261*L261*M261</f>
        <v>91972.171375875</v>
      </c>
      <c r="P261"/>
      <c r="Q261"/>
      <c r="R261"/>
      <c r="S261"/>
      <c r="T261"/>
      <c r="U261"/>
      <c r="V261"/>
      <c r="W261"/>
      <c r="X261"/>
      <c r="Y261"/>
      <c r="Z261"/>
      <c r="AA261"/>
      <c r="AB261"/>
    </row>
    <row r="262" customHeight="1" spans="2:28">
      <c r="B262" s="58">
        <v>4060</v>
      </c>
      <c r="C262" s="64">
        <v>1.7</v>
      </c>
      <c r="D262" s="60">
        <v>2.2</v>
      </c>
      <c r="E262" s="60">
        <v>2</v>
      </c>
      <c r="F262" s="60">
        <v>0</v>
      </c>
      <c r="G262" s="51">
        <f t="shared" si="32"/>
        <v>30368.8</v>
      </c>
      <c r="H262" s="61">
        <v>2.35</v>
      </c>
      <c r="I262" s="60">
        <v>0.98</v>
      </c>
      <c r="J262" s="60">
        <v>2.47</v>
      </c>
      <c r="K262" s="54">
        <f t="shared" si="33"/>
        <v>3.4206</v>
      </c>
      <c r="L262" s="61">
        <v>1.125</v>
      </c>
      <c r="M262" s="56">
        <v>0.5</v>
      </c>
      <c r="N262" s="63">
        <f t="shared" si="34"/>
        <v>137315.7369045</v>
      </c>
      <c r="P262"/>
      <c r="Q262"/>
      <c r="R262"/>
      <c r="S262"/>
      <c r="T262"/>
      <c r="U262"/>
      <c r="V262"/>
      <c r="W262"/>
      <c r="X262"/>
      <c r="Y262"/>
      <c r="Z262"/>
      <c r="AA262"/>
      <c r="AB262"/>
    </row>
    <row r="263" customHeight="1" spans="2:28">
      <c r="B263" s="58">
        <v>4060</v>
      </c>
      <c r="C263" s="72">
        <v>8</v>
      </c>
      <c r="D263" s="60">
        <v>1</v>
      </c>
      <c r="E263" s="60">
        <v>1</v>
      </c>
      <c r="F263" s="60">
        <v>0</v>
      </c>
      <c r="G263" s="51">
        <f t="shared" si="32"/>
        <v>32480</v>
      </c>
      <c r="H263" s="61">
        <v>2.35</v>
      </c>
      <c r="I263" s="60">
        <v>0.98</v>
      </c>
      <c r="J263" s="60">
        <v>2.47</v>
      </c>
      <c r="K263" s="54">
        <f t="shared" si="33"/>
        <v>3.4206</v>
      </c>
      <c r="L263" s="61">
        <v>1.125</v>
      </c>
      <c r="M263" s="56">
        <v>0.5</v>
      </c>
      <c r="N263" s="63">
        <f t="shared" si="34"/>
        <v>146861.7507</v>
      </c>
      <c r="P263"/>
      <c r="Q263"/>
      <c r="R263"/>
      <c r="S263"/>
      <c r="T263"/>
      <c r="U263"/>
      <c r="V263"/>
      <c r="W263"/>
      <c r="X263"/>
      <c r="Y263"/>
      <c r="Z263"/>
      <c r="AA263"/>
      <c r="AB263"/>
    </row>
    <row r="264" customHeight="1" spans="2:28">
      <c r="B264" s="58">
        <v>4060</v>
      </c>
      <c r="C264" s="59">
        <v>0.59</v>
      </c>
      <c r="D264" s="60">
        <v>2.2</v>
      </c>
      <c r="E264" s="60">
        <v>1</v>
      </c>
      <c r="F264" s="60">
        <v>0</v>
      </c>
      <c r="G264" s="51">
        <f t="shared" ref="G264:G269" si="35">B264*C264*D264*E264+F264</f>
        <v>5269.88</v>
      </c>
      <c r="H264" s="61">
        <v>2.35</v>
      </c>
      <c r="I264" s="60">
        <v>0.98</v>
      </c>
      <c r="J264" s="60">
        <v>2.47</v>
      </c>
      <c r="K264" s="54">
        <f t="shared" ref="K264:K269" si="36">I264*J264+1</f>
        <v>3.4206</v>
      </c>
      <c r="L264" s="61">
        <v>1.125</v>
      </c>
      <c r="M264" s="56">
        <v>0.5</v>
      </c>
      <c r="N264" s="63">
        <f t="shared" ref="N264:N269" si="37">G264*H264*K264*L264*M264</f>
        <v>23828.319051075</v>
      </c>
      <c r="P264"/>
      <c r="Q264"/>
      <c r="R264"/>
      <c r="S264"/>
      <c r="T264"/>
      <c r="U264"/>
      <c r="V264"/>
      <c r="W264"/>
      <c r="X264"/>
      <c r="Y264"/>
      <c r="Z264"/>
      <c r="AA264"/>
      <c r="AB264"/>
    </row>
    <row r="265" customHeight="1" spans="2:28">
      <c r="B265" s="58">
        <v>4060</v>
      </c>
      <c r="C265" s="59">
        <v>0.8</v>
      </c>
      <c r="D265" s="60">
        <v>2.2</v>
      </c>
      <c r="E265" s="60">
        <v>1</v>
      </c>
      <c r="F265" s="60">
        <v>0</v>
      </c>
      <c r="G265" s="51">
        <f t="shared" si="35"/>
        <v>7145.6</v>
      </c>
      <c r="H265" s="61">
        <v>2.35</v>
      </c>
      <c r="I265" s="60">
        <v>0.98</v>
      </c>
      <c r="J265" s="60">
        <v>2.47</v>
      </c>
      <c r="K265" s="54">
        <f t="shared" si="36"/>
        <v>3.4206</v>
      </c>
      <c r="L265" s="61">
        <v>1.125</v>
      </c>
      <c r="M265" s="56">
        <v>0.5</v>
      </c>
      <c r="N265" s="63">
        <f t="shared" si="37"/>
        <v>32309.585154</v>
      </c>
      <c r="P265"/>
      <c r="Q265"/>
      <c r="R265"/>
      <c r="S265"/>
      <c r="T265"/>
      <c r="U265"/>
      <c r="V265"/>
      <c r="W265"/>
      <c r="X265"/>
      <c r="Y265"/>
      <c r="Z265"/>
      <c r="AA265"/>
      <c r="AB265"/>
    </row>
    <row r="266" customHeight="1" spans="2:28">
      <c r="B266" s="58">
        <v>4060</v>
      </c>
      <c r="C266" s="59">
        <v>0.74</v>
      </c>
      <c r="D266" s="60">
        <v>2.2</v>
      </c>
      <c r="E266" s="60">
        <v>1</v>
      </c>
      <c r="F266" s="60">
        <v>0</v>
      </c>
      <c r="G266" s="51">
        <f t="shared" si="35"/>
        <v>6609.68</v>
      </c>
      <c r="H266" s="61">
        <v>2.35</v>
      </c>
      <c r="I266" s="60">
        <v>0.98</v>
      </c>
      <c r="J266" s="60">
        <v>2.47</v>
      </c>
      <c r="K266" s="54">
        <f t="shared" si="36"/>
        <v>3.4206</v>
      </c>
      <c r="L266" s="61">
        <v>1.125</v>
      </c>
      <c r="M266" s="56">
        <v>0.5</v>
      </c>
      <c r="N266" s="63">
        <f t="shared" si="37"/>
        <v>29886.36626745</v>
      </c>
      <c r="P266"/>
      <c r="Q266"/>
      <c r="R266"/>
      <c r="S266"/>
      <c r="T266"/>
      <c r="U266"/>
      <c r="V266"/>
      <c r="W266"/>
      <c r="X266"/>
      <c r="Y266"/>
      <c r="Z266"/>
      <c r="AA266"/>
      <c r="AB266"/>
    </row>
    <row r="267" customHeight="1" spans="2:28">
      <c r="B267" s="58">
        <v>4060</v>
      </c>
      <c r="C267" s="59">
        <v>0.92</v>
      </c>
      <c r="D267" s="60">
        <v>2.2</v>
      </c>
      <c r="E267" s="60">
        <v>1</v>
      </c>
      <c r="F267" s="60">
        <v>0</v>
      </c>
      <c r="G267" s="51">
        <f t="shared" si="35"/>
        <v>8217.44</v>
      </c>
      <c r="H267" s="61">
        <v>2.35</v>
      </c>
      <c r="I267" s="60">
        <v>0.98</v>
      </c>
      <c r="J267" s="60">
        <v>2.47</v>
      </c>
      <c r="K267" s="54">
        <f t="shared" si="36"/>
        <v>3.4206</v>
      </c>
      <c r="L267" s="61">
        <v>1.125</v>
      </c>
      <c r="M267" s="56">
        <v>0.5</v>
      </c>
      <c r="N267" s="63">
        <f t="shared" si="37"/>
        <v>37156.0229271</v>
      </c>
      <c r="P267"/>
      <c r="Q267"/>
      <c r="R267"/>
      <c r="S267"/>
      <c r="T267"/>
      <c r="U267"/>
      <c r="V267"/>
      <c r="W267"/>
      <c r="X267"/>
      <c r="Y267"/>
      <c r="Z267"/>
      <c r="AA267"/>
      <c r="AB267"/>
    </row>
    <row r="268" customHeight="1" spans="2:28">
      <c r="B268" s="58">
        <v>4060</v>
      </c>
      <c r="C268" s="64">
        <v>1.7</v>
      </c>
      <c r="D268" s="60">
        <v>2.2</v>
      </c>
      <c r="E268" s="60">
        <v>1</v>
      </c>
      <c r="F268" s="60">
        <v>0</v>
      </c>
      <c r="G268" s="51">
        <f t="shared" si="35"/>
        <v>15184.4</v>
      </c>
      <c r="H268" s="61">
        <v>2.35</v>
      </c>
      <c r="I268" s="60">
        <v>0.98</v>
      </c>
      <c r="J268" s="60">
        <v>2.47</v>
      </c>
      <c r="K268" s="54">
        <f t="shared" si="36"/>
        <v>3.4206</v>
      </c>
      <c r="L268" s="61">
        <v>1.125</v>
      </c>
      <c r="M268" s="56">
        <v>0.5</v>
      </c>
      <c r="N268" s="63">
        <f t="shared" si="37"/>
        <v>68657.86845225</v>
      </c>
      <c r="P268"/>
      <c r="Q268"/>
      <c r="R268"/>
      <c r="S268"/>
      <c r="T268"/>
      <c r="U268"/>
      <c r="V268"/>
      <c r="W268"/>
      <c r="X268"/>
      <c r="Y268"/>
      <c r="Z268"/>
      <c r="AA268"/>
      <c r="AB268"/>
    </row>
    <row r="269" customHeight="1" spans="2:28">
      <c r="B269" s="58">
        <v>4060</v>
      </c>
      <c r="C269" s="72">
        <v>8</v>
      </c>
      <c r="D269" s="60">
        <v>1</v>
      </c>
      <c r="E269" s="60">
        <v>1</v>
      </c>
      <c r="F269" s="60">
        <v>0</v>
      </c>
      <c r="G269" s="51">
        <f t="shared" si="35"/>
        <v>32480</v>
      </c>
      <c r="H269" s="61">
        <v>2.35</v>
      </c>
      <c r="I269" s="60">
        <v>0.98</v>
      </c>
      <c r="J269" s="60">
        <v>2.47</v>
      </c>
      <c r="K269" s="54">
        <f t="shared" si="36"/>
        <v>3.4206</v>
      </c>
      <c r="L269" s="61">
        <v>1.125</v>
      </c>
      <c r="M269" s="56">
        <v>0.5</v>
      </c>
      <c r="N269" s="63">
        <f t="shared" si="37"/>
        <v>146861.7507</v>
      </c>
      <c r="P269"/>
      <c r="Q269"/>
      <c r="R269"/>
      <c r="S269"/>
      <c r="T269"/>
      <c r="U269"/>
      <c r="V269"/>
      <c r="W269"/>
      <c r="X269"/>
      <c r="Y269"/>
      <c r="Z269"/>
      <c r="AA269"/>
      <c r="AB269"/>
    </row>
    <row r="270" customHeight="1" spans="2:28">
      <c r="B270" s="58">
        <v>4060</v>
      </c>
      <c r="C270" s="59">
        <v>0.59</v>
      </c>
      <c r="D270" s="60">
        <v>2.2</v>
      </c>
      <c r="E270" s="60">
        <v>1</v>
      </c>
      <c r="F270" s="60">
        <v>0</v>
      </c>
      <c r="G270" s="51">
        <f t="shared" ref="G270:G277" si="38">B270*C270*D270*E270+F270</f>
        <v>5269.88</v>
      </c>
      <c r="H270" s="61">
        <v>2.35</v>
      </c>
      <c r="I270" s="60">
        <v>0.98</v>
      </c>
      <c r="J270" s="60">
        <v>2.47</v>
      </c>
      <c r="K270" s="54">
        <f t="shared" ref="K270:K277" si="39">I270*J270+1</f>
        <v>3.4206</v>
      </c>
      <c r="L270" s="61">
        <v>1.125</v>
      </c>
      <c r="M270" s="56">
        <v>0.5</v>
      </c>
      <c r="N270" s="63">
        <f t="shared" ref="N270:N277" si="40">G270*H270*K270*L270*M270</f>
        <v>23828.319051075</v>
      </c>
      <c r="P270"/>
      <c r="Q270"/>
      <c r="R270"/>
      <c r="S270"/>
      <c r="T270"/>
      <c r="U270"/>
      <c r="V270"/>
      <c r="W270"/>
      <c r="X270"/>
      <c r="Y270"/>
      <c r="Z270"/>
      <c r="AA270"/>
      <c r="AB270"/>
    </row>
    <row r="271" customHeight="1" spans="2:28">
      <c r="B271" s="58">
        <v>4060</v>
      </c>
      <c r="C271" s="59">
        <v>0.8</v>
      </c>
      <c r="D271" s="60">
        <v>2.2</v>
      </c>
      <c r="E271" s="60">
        <v>1</v>
      </c>
      <c r="F271" s="60">
        <v>0</v>
      </c>
      <c r="G271" s="51">
        <f t="shared" si="38"/>
        <v>7145.6</v>
      </c>
      <c r="H271" s="61">
        <v>2.35</v>
      </c>
      <c r="I271" s="60">
        <v>0.98</v>
      </c>
      <c r="J271" s="60">
        <v>2.47</v>
      </c>
      <c r="K271" s="54">
        <f t="shared" si="39"/>
        <v>3.4206</v>
      </c>
      <c r="L271" s="61">
        <v>1.125</v>
      </c>
      <c r="M271" s="56">
        <v>0.5</v>
      </c>
      <c r="N271" s="63">
        <f t="shared" si="40"/>
        <v>32309.585154</v>
      </c>
      <c r="P271"/>
      <c r="Q271"/>
      <c r="R271"/>
      <c r="S271"/>
      <c r="T271"/>
      <c r="U271"/>
      <c r="V271"/>
      <c r="W271"/>
      <c r="X271"/>
      <c r="Y271"/>
      <c r="Z271"/>
      <c r="AA271"/>
      <c r="AB271"/>
    </row>
    <row r="272" customHeight="1" spans="2:28">
      <c r="B272" s="58">
        <v>4060</v>
      </c>
      <c r="C272" s="59">
        <v>0.74</v>
      </c>
      <c r="D272" s="60">
        <v>2.2</v>
      </c>
      <c r="E272" s="60">
        <v>1</v>
      </c>
      <c r="F272" s="60">
        <v>0</v>
      </c>
      <c r="G272" s="51">
        <f t="shared" si="38"/>
        <v>6609.68</v>
      </c>
      <c r="H272" s="61">
        <v>2.35</v>
      </c>
      <c r="I272" s="60">
        <v>0.98</v>
      </c>
      <c r="J272" s="60">
        <v>2.47</v>
      </c>
      <c r="K272" s="54">
        <f t="shared" si="39"/>
        <v>3.4206</v>
      </c>
      <c r="L272" s="61">
        <v>1.125</v>
      </c>
      <c r="M272" s="56">
        <v>0.5</v>
      </c>
      <c r="N272" s="63">
        <f t="shared" si="40"/>
        <v>29886.36626745</v>
      </c>
      <c r="P272"/>
      <c r="Q272"/>
      <c r="R272"/>
      <c r="S272"/>
      <c r="T272"/>
      <c r="U272"/>
      <c r="V272"/>
      <c r="W272"/>
      <c r="X272"/>
      <c r="Y272"/>
      <c r="Z272"/>
      <c r="AA272"/>
      <c r="AB272"/>
    </row>
    <row r="273" customHeight="1" spans="2:28">
      <c r="B273" s="58">
        <v>4060</v>
      </c>
      <c r="C273" s="59">
        <v>0.92</v>
      </c>
      <c r="D273" s="60">
        <v>2.2</v>
      </c>
      <c r="E273" s="60">
        <v>1</v>
      </c>
      <c r="F273" s="60">
        <v>0</v>
      </c>
      <c r="G273" s="51">
        <f t="shared" si="38"/>
        <v>8217.44</v>
      </c>
      <c r="H273" s="61">
        <v>2.35</v>
      </c>
      <c r="I273" s="60">
        <v>0.98</v>
      </c>
      <c r="J273" s="60">
        <v>2.47</v>
      </c>
      <c r="K273" s="54">
        <f t="shared" si="39"/>
        <v>3.4206</v>
      </c>
      <c r="L273" s="61">
        <v>1.125</v>
      </c>
      <c r="M273" s="56">
        <v>0.5</v>
      </c>
      <c r="N273" s="63">
        <f t="shared" si="40"/>
        <v>37156.0229271</v>
      </c>
      <c r="P273"/>
      <c r="Q273"/>
      <c r="R273"/>
      <c r="S273"/>
      <c r="T273"/>
      <c r="U273"/>
      <c r="V273"/>
      <c r="W273"/>
      <c r="X273"/>
      <c r="Y273"/>
      <c r="Z273"/>
      <c r="AA273"/>
      <c r="AB273"/>
    </row>
    <row r="274" customHeight="1" spans="2:28">
      <c r="B274" s="58">
        <v>4060</v>
      </c>
      <c r="C274" s="64">
        <v>1.7</v>
      </c>
      <c r="D274" s="60">
        <v>2.2</v>
      </c>
      <c r="E274" s="60">
        <v>1</v>
      </c>
      <c r="F274" s="60">
        <v>0</v>
      </c>
      <c r="G274" s="51">
        <f t="shared" si="38"/>
        <v>15184.4</v>
      </c>
      <c r="H274" s="61">
        <v>2.35</v>
      </c>
      <c r="I274" s="60">
        <v>0.98</v>
      </c>
      <c r="J274" s="60">
        <v>2.47</v>
      </c>
      <c r="K274" s="54">
        <f t="shared" si="39"/>
        <v>3.4206</v>
      </c>
      <c r="L274" s="61">
        <v>1.125</v>
      </c>
      <c r="M274" s="56">
        <v>0.5</v>
      </c>
      <c r="N274" s="63">
        <f t="shared" si="40"/>
        <v>68657.86845225</v>
      </c>
      <c r="P274"/>
      <c r="Q274"/>
      <c r="R274"/>
      <c r="S274"/>
      <c r="T274"/>
      <c r="U274"/>
      <c r="V274"/>
      <c r="W274"/>
      <c r="X274"/>
      <c r="Y274"/>
      <c r="Z274"/>
      <c r="AA274"/>
      <c r="AB274"/>
    </row>
    <row r="275" customHeight="1" spans="2:28">
      <c r="B275" s="58">
        <v>4060</v>
      </c>
      <c r="C275" s="72">
        <v>8</v>
      </c>
      <c r="D275" s="60">
        <v>1</v>
      </c>
      <c r="E275" s="60">
        <v>1</v>
      </c>
      <c r="F275" s="60">
        <v>0</v>
      </c>
      <c r="G275" s="51">
        <f t="shared" si="38"/>
        <v>32480</v>
      </c>
      <c r="H275" s="61">
        <v>2.35</v>
      </c>
      <c r="I275" s="60">
        <v>0.98</v>
      </c>
      <c r="J275" s="60">
        <v>2.47</v>
      </c>
      <c r="K275" s="54">
        <f t="shared" si="39"/>
        <v>3.4206</v>
      </c>
      <c r="L275" s="61">
        <v>1.125</v>
      </c>
      <c r="M275" s="56">
        <v>0.5</v>
      </c>
      <c r="N275" s="63">
        <f t="shared" si="40"/>
        <v>146861.7507</v>
      </c>
      <c r="P275"/>
      <c r="Q275"/>
      <c r="R275"/>
      <c r="S275"/>
      <c r="T275"/>
      <c r="U275"/>
      <c r="V275"/>
      <c r="W275"/>
      <c r="X275"/>
      <c r="Y275"/>
      <c r="Z275"/>
      <c r="AA275"/>
      <c r="AB275"/>
    </row>
    <row r="276" customHeight="1" spans="2:28">
      <c r="B276" s="65">
        <v>2950</v>
      </c>
      <c r="C276" s="59">
        <v>0.59</v>
      </c>
      <c r="D276" s="60">
        <v>2.2</v>
      </c>
      <c r="E276" s="60">
        <v>1</v>
      </c>
      <c r="F276" s="60">
        <v>0</v>
      </c>
      <c r="G276" s="51">
        <f t="shared" si="38"/>
        <v>3829.1</v>
      </c>
      <c r="H276" s="61">
        <v>2.35</v>
      </c>
      <c r="I276" s="60">
        <v>0.98</v>
      </c>
      <c r="J276" s="60">
        <v>2.47</v>
      </c>
      <c r="K276" s="54">
        <f t="shared" si="39"/>
        <v>3.4206</v>
      </c>
      <c r="L276" s="61">
        <v>1.125</v>
      </c>
      <c r="M276" s="56">
        <v>0.5</v>
      </c>
      <c r="N276" s="63">
        <f t="shared" si="40"/>
        <v>17313.6800986875</v>
      </c>
      <c r="P276"/>
      <c r="Q276"/>
      <c r="R276"/>
      <c r="S276"/>
      <c r="T276"/>
      <c r="U276"/>
      <c r="V276"/>
      <c r="W276"/>
      <c r="X276"/>
      <c r="Y276"/>
      <c r="Z276"/>
      <c r="AA276"/>
      <c r="AB276"/>
    </row>
    <row r="277" customHeight="1" spans="2:28">
      <c r="B277" s="65">
        <v>2950</v>
      </c>
      <c r="C277" s="50">
        <v>3.27</v>
      </c>
      <c r="D277" s="60">
        <v>1</v>
      </c>
      <c r="E277" s="60">
        <v>1</v>
      </c>
      <c r="F277" s="60">
        <v>0</v>
      </c>
      <c r="G277" s="51">
        <f t="shared" si="38"/>
        <v>9646.5</v>
      </c>
      <c r="H277" s="61">
        <v>2.05</v>
      </c>
      <c r="I277" s="60">
        <v>0.98</v>
      </c>
      <c r="J277" s="60">
        <v>2.47</v>
      </c>
      <c r="K277" s="54">
        <f t="shared" si="39"/>
        <v>3.4206</v>
      </c>
      <c r="L277" s="61">
        <v>1.125</v>
      </c>
      <c r="M277" s="56">
        <v>0.5</v>
      </c>
      <c r="N277" s="63">
        <f t="shared" si="40"/>
        <v>38049.4556409375</v>
      </c>
      <c r="P277"/>
      <c r="Q277"/>
      <c r="R277"/>
      <c r="S277"/>
      <c r="T277"/>
      <c r="U277"/>
      <c r="V277"/>
      <c r="W277"/>
      <c r="X277"/>
      <c r="Y277"/>
      <c r="Z277"/>
      <c r="AA277"/>
      <c r="AB277"/>
    </row>
    <row r="278" customHeight="1" spans="2:28">
      <c r="B278" s="66">
        <f>SUM(N261:N277)</f>
        <v>1108912.61982375</v>
      </c>
      <c r="C278" s="67"/>
      <c r="D278" s="67"/>
      <c r="E278" s="67"/>
      <c r="F278" s="67"/>
      <c r="G278" s="67"/>
      <c r="H278" s="67"/>
      <c r="I278" s="67"/>
      <c r="J278" s="67"/>
      <c r="K278" s="67"/>
      <c r="L278" s="67"/>
      <c r="M278" s="67"/>
      <c r="N278" s="68"/>
      <c r="P278"/>
      <c r="Q278"/>
      <c r="R278"/>
      <c r="S278"/>
      <c r="T278"/>
      <c r="U278"/>
      <c r="V278"/>
      <c r="W278"/>
      <c r="X278"/>
      <c r="Y278"/>
      <c r="Z278"/>
      <c r="AA278"/>
      <c r="AB278"/>
    </row>
    <row r="279" customHeight="1" spans="2:28">
      <c r="B279" s="66"/>
      <c r="C279" s="67"/>
      <c r="D279" s="67"/>
      <c r="E279" s="67"/>
      <c r="F279" s="67"/>
      <c r="G279" s="67"/>
      <c r="H279" s="67"/>
      <c r="I279" s="67"/>
      <c r="J279" s="67"/>
      <c r="K279" s="67"/>
      <c r="L279" s="67"/>
      <c r="M279" s="67"/>
      <c r="N279" s="68"/>
      <c r="P279"/>
      <c r="Q279"/>
      <c r="R279"/>
      <c r="S279"/>
      <c r="T279"/>
      <c r="U279"/>
      <c r="V279"/>
      <c r="W279"/>
      <c r="X279"/>
      <c r="Y279"/>
      <c r="Z279"/>
      <c r="AA279"/>
      <c r="AB279"/>
    </row>
    <row r="280" customHeight="1" spans="2:28">
      <c r="B280" s="69"/>
      <c r="C280" s="70"/>
      <c r="D280" s="70"/>
      <c r="E280" s="70"/>
      <c r="F280" s="70"/>
      <c r="G280" s="70"/>
      <c r="H280" s="70"/>
      <c r="I280" s="70"/>
      <c r="J280" s="70"/>
      <c r="K280" s="70"/>
      <c r="L280" s="70"/>
      <c r="M280" s="70"/>
      <c r="N280" s="71"/>
      <c r="P280"/>
      <c r="Q280"/>
      <c r="R280"/>
      <c r="S280"/>
      <c r="T280"/>
      <c r="U280"/>
      <c r="V280"/>
      <c r="W280"/>
      <c r="X280"/>
      <c r="Y280"/>
      <c r="Z280"/>
      <c r="AA280"/>
      <c r="AB280"/>
    </row>
    <row r="281" customHeight="1" spans="2:28">
      <c r="B281" s="34" t="s">
        <v>5</v>
      </c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6"/>
      <c r="P281"/>
      <c r="Q281"/>
      <c r="R281"/>
      <c r="S281"/>
      <c r="T281"/>
      <c r="U281"/>
      <c r="V281"/>
      <c r="W281"/>
      <c r="X281"/>
      <c r="Y281"/>
      <c r="Z281"/>
      <c r="AA281"/>
      <c r="AB281"/>
    </row>
    <row r="282" customHeight="1" spans="2:28">
      <c r="B282" s="37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9"/>
      <c r="P282"/>
      <c r="Q282"/>
      <c r="R282"/>
      <c r="S282"/>
      <c r="T282"/>
      <c r="U282"/>
      <c r="V282"/>
      <c r="W282"/>
      <c r="X282"/>
      <c r="Y282"/>
      <c r="Z282"/>
      <c r="AA282"/>
      <c r="AB282"/>
    </row>
    <row r="283" customHeight="1" spans="2:28">
      <c r="B283" s="40" t="s">
        <v>9</v>
      </c>
      <c r="C283" s="41"/>
      <c r="D283" s="41"/>
      <c r="E283" s="41"/>
      <c r="F283" s="41"/>
      <c r="G283" s="42"/>
      <c r="H283" s="43" t="s">
        <v>10</v>
      </c>
      <c r="I283" s="44"/>
      <c r="J283" s="44"/>
      <c r="K283" s="45"/>
      <c r="L283" s="46" t="s">
        <v>11</v>
      </c>
      <c r="M283" s="47"/>
      <c r="N283" s="48" t="s">
        <v>12</v>
      </c>
      <c r="P283"/>
      <c r="Q283"/>
      <c r="R283"/>
      <c r="S283"/>
      <c r="T283"/>
      <c r="U283"/>
      <c r="V283"/>
      <c r="W283"/>
      <c r="X283"/>
      <c r="Y283"/>
      <c r="Z283"/>
      <c r="AA283"/>
      <c r="AB283"/>
    </row>
    <row r="284" customHeight="1" spans="2:28">
      <c r="B284" s="49" t="s">
        <v>13</v>
      </c>
      <c r="C284" s="50" t="s">
        <v>14</v>
      </c>
      <c r="D284" s="50" t="s">
        <v>15</v>
      </c>
      <c r="E284" s="50" t="s">
        <v>16</v>
      </c>
      <c r="F284" s="50" t="s">
        <v>17</v>
      </c>
      <c r="G284" s="51" t="s">
        <v>9</v>
      </c>
      <c r="H284" s="52" t="s">
        <v>18</v>
      </c>
      <c r="I284" s="53" t="s">
        <v>19</v>
      </c>
      <c r="J284" s="53" t="s">
        <v>20</v>
      </c>
      <c r="K284" s="54" t="s">
        <v>21</v>
      </c>
      <c r="L284" s="55" t="s">
        <v>22</v>
      </c>
      <c r="M284" s="56" t="s">
        <v>23</v>
      </c>
      <c r="N284" s="57"/>
      <c r="P284"/>
      <c r="Q284"/>
      <c r="R284"/>
      <c r="S284"/>
      <c r="T284"/>
      <c r="U284"/>
      <c r="V284"/>
      <c r="W284"/>
      <c r="X284"/>
      <c r="Y284"/>
      <c r="Z284"/>
      <c r="AA284"/>
      <c r="AB284"/>
    </row>
    <row r="285" customHeight="1" spans="2:28">
      <c r="B285" s="65">
        <v>2681</v>
      </c>
      <c r="C285" s="60">
        <v>2.14</v>
      </c>
      <c r="D285" s="60">
        <v>1</v>
      </c>
      <c r="E285" s="60">
        <v>1</v>
      </c>
      <c r="F285" s="60">
        <v>0</v>
      </c>
      <c r="G285" s="51">
        <f t="shared" ref="G285:G307" si="41">B285*C285*D285*E285+F285</f>
        <v>5737.34</v>
      </c>
      <c r="H285" s="61">
        <v>1.63</v>
      </c>
      <c r="I285" s="60">
        <v>0.98</v>
      </c>
      <c r="J285" s="60">
        <v>2.23</v>
      </c>
      <c r="K285" s="54">
        <f t="shared" ref="K285:K307" si="42">I285*J285+1</f>
        <v>3.1854</v>
      </c>
      <c r="L285" s="61">
        <v>1.125</v>
      </c>
      <c r="M285" s="56">
        <v>0.5</v>
      </c>
      <c r="N285" s="63">
        <f t="shared" ref="N285:N307" si="43">G285*H285*K285*L285*M285</f>
        <v>16756.5533752575</v>
      </c>
      <c r="P285"/>
      <c r="Q285"/>
      <c r="R285"/>
      <c r="S285"/>
      <c r="T285"/>
      <c r="U285"/>
      <c r="V285"/>
      <c r="W285"/>
      <c r="X285"/>
      <c r="Y285"/>
      <c r="Z285"/>
      <c r="AA285"/>
      <c r="AB285"/>
    </row>
    <row r="286" customHeight="1" spans="2:28">
      <c r="B286" s="65">
        <v>2681</v>
      </c>
      <c r="C286" s="60">
        <v>1.74</v>
      </c>
      <c r="D286" s="60">
        <v>1</v>
      </c>
      <c r="E286" s="60">
        <v>1</v>
      </c>
      <c r="F286" s="60">
        <v>0</v>
      </c>
      <c r="G286" s="51">
        <f t="shared" si="41"/>
        <v>4664.94</v>
      </c>
      <c r="H286" s="61">
        <v>1.63</v>
      </c>
      <c r="I286" s="60">
        <v>0.98</v>
      </c>
      <c r="J286" s="60">
        <v>2.23</v>
      </c>
      <c r="K286" s="54">
        <f t="shared" si="42"/>
        <v>3.1854</v>
      </c>
      <c r="L286" s="61">
        <v>1.125</v>
      </c>
      <c r="M286" s="56">
        <v>0.5</v>
      </c>
      <c r="N286" s="63">
        <f t="shared" si="43"/>
        <v>13624.4873238075</v>
      </c>
      <c r="P286"/>
      <c r="Q286"/>
      <c r="R286"/>
      <c r="S286"/>
      <c r="T286"/>
      <c r="U286"/>
      <c r="V286"/>
      <c r="W286"/>
      <c r="X286"/>
      <c r="Y286"/>
      <c r="Z286"/>
      <c r="AA286"/>
      <c r="AB286"/>
    </row>
    <row r="287" customHeight="1" spans="2:28">
      <c r="B287" s="65">
        <v>2681</v>
      </c>
      <c r="C287" s="60">
        <v>2.01</v>
      </c>
      <c r="D287" s="60">
        <v>1</v>
      </c>
      <c r="E287" s="60">
        <v>1</v>
      </c>
      <c r="F287" s="60">
        <v>0</v>
      </c>
      <c r="G287" s="51">
        <f t="shared" si="41"/>
        <v>5388.81</v>
      </c>
      <c r="H287" s="61">
        <v>1.63</v>
      </c>
      <c r="I287" s="60">
        <v>0.98</v>
      </c>
      <c r="J287" s="60">
        <v>2.23</v>
      </c>
      <c r="K287" s="54">
        <f t="shared" si="42"/>
        <v>3.1854</v>
      </c>
      <c r="L287" s="61">
        <v>1.125</v>
      </c>
      <c r="M287" s="56">
        <v>0.5</v>
      </c>
      <c r="N287" s="63">
        <f t="shared" si="43"/>
        <v>15738.6319085362</v>
      </c>
      <c r="P287"/>
      <c r="Q287"/>
      <c r="R287"/>
      <c r="S287"/>
      <c r="T287"/>
      <c r="U287"/>
      <c r="V287"/>
      <c r="W287"/>
      <c r="X287"/>
      <c r="Y287"/>
      <c r="Z287"/>
      <c r="AA287"/>
      <c r="AB287"/>
    </row>
    <row r="288" customHeight="1" spans="2:28">
      <c r="B288" s="65">
        <v>2681</v>
      </c>
      <c r="C288" s="60">
        <v>1.7</v>
      </c>
      <c r="D288" s="60">
        <v>1.75</v>
      </c>
      <c r="E288" s="60">
        <v>1</v>
      </c>
      <c r="F288" s="60">
        <v>0</v>
      </c>
      <c r="G288" s="51">
        <f t="shared" si="41"/>
        <v>7975.975</v>
      </c>
      <c r="H288" s="61">
        <v>1.63</v>
      </c>
      <c r="I288" s="60">
        <v>0.98</v>
      </c>
      <c r="J288" s="60">
        <v>2.23</v>
      </c>
      <c r="K288" s="54">
        <f t="shared" si="42"/>
        <v>3.1854</v>
      </c>
      <c r="L288" s="61">
        <v>1.125</v>
      </c>
      <c r="M288" s="56">
        <v>0.5</v>
      </c>
      <c r="N288" s="63">
        <f t="shared" si="43"/>
        <v>23294.7412576594</v>
      </c>
      <c r="P288"/>
      <c r="Q288"/>
      <c r="R288"/>
      <c r="S288"/>
      <c r="T288"/>
      <c r="U288"/>
      <c r="V288"/>
      <c r="W288"/>
      <c r="X288"/>
      <c r="Y288"/>
      <c r="Z288"/>
      <c r="AA288"/>
      <c r="AB288"/>
    </row>
    <row r="289" customHeight="1" spans="2:28">
      <c r="B289" s="65">
        <v>2681</v>
      </c>
      <c r="C289" s="60">
        <v>1.7</v>
      </c>
      <c r="D289" s="60">
        <v>1.75</v>
      </c>
      <c r="E289" s="60">
        <v>1</v>
      </c>
      <c r="F289" s="60">
        <v>0</v>
      </c>
      <c r="G289" s="51">
        <f t="shared" si="41"/>
        <v>7975.975</v>
      </c>
      <c r="H289" s="61">
        <v>1.63</v>
      </c>
      <c r="I289" s="60">
        <v>0.98</v>
      </c>
      <c r="J289" s="60">
        <v>2.23</v>
      </c>
      <c r="K289" s="54">
        <f t="shared" si="42"/>
        <v>3.1854</v>
      </c>
      <c r="L289" s="61">
        <v>1.325</v>
      </c>
      <c r="M289" s="56">
        <v>0.5</v>
      </c>
      <c r="N289" s="63">
        <f t="shared" si="43"/>
        <v>27436.0285923544</v>
      </c>
      <c r="P289"/>
      <c r="Q289"/>
      <c r="R289"/>
      <c r="S289"/>
      <c r="T289"/>
      <c r="U289"/>
      <c r="V289"/>
      <c r="W289"/>
      <c r="X289"/>
      <c r="Y289"/>
      <c r="Z289"/>
      <c r="AA289"/>
      <c r="AB289"/>
    </row>
    <row r="290" customHeight="1" spans="2:28">
      <c r="B290" s="65">
        <v>2681</v>
      </c>
      <c r="C290" s="60">
        <v>1.7</v>
      </c>
      <c r="D290" s="60">
        <v>1.75</v>
      </c>
      <c r="E290" s="60">
        <v>1</v>
      </c>
      <c r="F290" s="60">
        <v>0</v>
      </c>
      <c r="G290" s="51">
        <f t="shared" si="41"/>
        <v>7975.975</v>
      </c>
      <c r="H290" s="61">
        <v>1.63</v>
      </c>
      <c r="I290" s="60">
        <v>0.98</v>
      </c>
      <c r="J290" s="60">
        <v>2.23</v>
      </c>
      <c r="K290" s="54">
        <f t="shared" si="42"/>
        <v>3.1854</v>
      </c>
      <c r="L290" s="61">
        <v>1.325</v>
      </c>
      <c r="M290" s="56">
        <v>0.5</v>
      </c>
      <c r="N290" s="63">
        <f t="shared" si="43"/>
        <v>27436.0285923544</v>
      </c>
      <c r="P290"/>
      <c r="Q290"/>
      <c r="R290"/>
      <c r="S290"/>
      <c r="T290"/>
      <c r="U290"/>
      <c r="V290"/>
      <c r="W290"/>
      <c r="X290"/>
      <c r="Y290"/>
      <c r="Z290"/>
      <c r="AA290"/>
      <c r="AB290"/>
    </row>
    <row r="291" customHeight="1" spans="2:28">
      <c r="B291" s="65">
        <v>2681</v>
      </c>
      <c r="C291" s="60">
        <v>1.7</v>
      </c>
      <c r="D291" s="60">
        <v>1.75</v>
      </c>
      <c r="E291" s="60">
        <v>1</v>
      </c>
      <c r="F291" s="60">
        <v>0</v>
      </c>
      <c r="G291" s="51">
        <f t="shared" si="41"/>
        <v>7975.975</v>
      </c>
      <c r="H291" s="61">
        <v>1.63</v>
      </c>
      <c r="I291" s="60">
        <v>0.98</v>
      </c>
      <c r="J291" s="60">
        <v>2.23</v>
      </c>
      <c r="K291" s="54">
        <f t="shared" si="42"/>
        <v>3.1854</v>
      </c>
      <c r="L291" s="61">
        <v>1.325</v>
      </c>
      <c r="M291" s="56">
        <v>0.5</v>
      </c>
      <c r="N291" s="63">
        <f t="shared" si="43"/>
        <v>27436.0285923544</v>
      </c>
      <c r="P291"/>
      <c r="Q291"/>
      <c r="R291"/>
      <c r="S291"/>
      <c r="T291"/>
      <c r="U291"/>
      <c r="V291"/>
      <c r="W291"/>
      <c r="X291"/>
      <c r="Y291"/>
      <c r="Z291"/>
      <c r="AA291"/>
      <c r="AB291"/>
    </row>
    <row r="292" customHeight="1" spans="2:28">
      <c r="B292" s="65">
        <v>2681</v>
      </c>
      <c r="C292" s="60">
        <v>1.7</v>
      </c>
      <c r="D292" s="60">
        <v>1.75</v>
      </c>
      <c r="E292" s="60">
        <v>1</v>
      </c>
      <c r="F292" s="60">
        <v>0</v>
      </c>
      <c r="G292" s="51">
        <f t="shared" si="41"/>
        <v>7975.975</v>
      </c>
      <c r="H292" s="61">
        <v>1.63</v>
      </c>
      <c r="I292" s="60">
        <v>0.98</v>
      </c>
      <c r="J292" s="60">
        <v>2.23</v>
      </c>
      <c r="K292" s="54">
        <f t="shared" si="42"/>
        <v>3.1854</v>
      </c>
      <c r="L292" s="61">
        <v>1.325</v>
      </c>
      <c r="M292" s="56">
        <v>0.5</v>
      </c>
      <c r="N292" s="63">
        <f t="shared" si="43"/>
        <v>27436.0285923544</v>
      </c>
      <c r="P292"/>
      <c r="Q292"/>
      <c r="R292"/>
      <c r="S292"/>
      <c r="T292"/>
      <c r="U292"/>
      <c r="V292"/>
      <c r="W292"/>
      <c r="X292"/>
      <c r="Y292"/>
      <c r="Z292"/>
      <c r="AA292"/>
      <c r="AB292"/>
    </row>
    <row r="293" customHeight="1" spans="2:28">
      <c r="B293" s="65">
        <v>2681</v>
      </c>
      <c r="C293" s="60">
        <v>1.7</v>
      </c>
      <c r="D293" s="60">
        <v>1.75</v>
      </c>
      <c r="E293" s="60">
        <v>1</v>
      </c>
      <c r="F293" s="60">
        <v>0</v>
      </c>
      <c r="G293" s="51">
        <f t="shared" si="41"/>
        <v>7975.975</v>
      </c>
      <c r="H293" s="61">
        <v>1.63</v>
      </c>
      <c r="I293" s="60">
        <v>0.98</v>
      </c>
      <c r="J293" s="60">
        <v>2.23</v>
      </c>
      <c r="K293" s="54">
        <f t="shared" si="42"/>
        <v>3.1854</v>
      </c>
      <c r="L293" s="61">
        <v>1.325</v>
      </c>
      <c r="M293" s="56">
        <v>0.5</v>
      </c>
      <c r="N293" s="63">
        <f t="shared" si="43"/>
        <v>27436.0285923544</v>
      </c>
      <c r="P293"/>
      <c r="Q293"/>
      <c r="R293"/>
      <c r="S293"/>
      <c r="T293"/>
      <c r="U293"/>
      <c r="V293"/>
      <c r="W293"/>
      <c r="X293"/>
      <c r="Y293"/>
      <c r="Z293"/>
      <c r="AA293"/>
      <c r="AB293"/>
    </row>
    <row r="294" customHeight="1" spans="2:28">
      <c r="B294" s="65">
        <v>2681</v>
      </c>
      <c r="C294" s="60">
        <v>1.7</v>
      </c>
      <c r="D294" s="60">
        <v>1.75</v>
      </c>
      <c r="E294" s="60">
        <v>1</v>
      </c>
      <c r="F294" s="60">
        <v>0</v>
      </c>
      <c r="G294" s="51">
        <f t="shared" si="41"/>
        <v>7975.975</v>
      </c>
      <c r="H294" s="61">
        <v>1.63</v>
      </c>
      <c r="I294" s="60">
        <v>0.98</v>
      </c>
      <c r="J294" s="60">
        <v>2.23</v>
      </c>
      <c r="K294" s="54">
        <f t="shared" si="42"/>
        <v>3.1854</v>
      </c>
      <c r="L294" s="61">
        <v>1.325</v>
      </c>
      <c r="M294" s="56">
        <v>0.5</v>
      </c>
      <c r="N294" s="63">
        <f t="shared" si="43"/>
        <v>27436.0285923544</v>
      </c>
      <c r="P294"/>
      <c r="Q294"/>
      <c r="R294"/>
      <c r="S294"/>
      <c r="T294"/>
      <c r="U294"/>
      <c r="V294"/>
      <c r="W294"/>
      <c r="X294"/>
      <c r="Y294"/>
      <c r="Z294"/>
      <c r="AA294"/>
      <c r="AB294"/>
    </row>
    <row r="295" customHeight="1" spans="2:28">
      <c r="B295" s="65">
        <v>2681</v>
      </c>
      <c r="C295" s="60">
        <v>1.7</v>
      </c>
      <c r="D295" s="60">
        <v>1.75</v>
      </c>
      <c r="E295" s="60">
        <v>1</v>
      </c>
      <c r="F295" s="60">
        <v>0</v>
      </c>
      <c r="G295" s="51">
        <f t="shared" si="41"/>
        <v>7975.975</v>
      </c>
      <c r="H295" s="61">
        <v>1.63</v>
      </c>
      <c r="I295" s="60">
        <v>0.98</v>
      </c>
      <c r="J295" s="60">
        <v>2.23</v>
      </c>
      <c r="K295" s="54">
        <f t="shared" si="42"/>
        <v>3.1854</v>
      </c>
      <c r="L295" s="61">
        <v>1.325</v>
      </c>
      <c r="M295" s="56">
        <v>0.5</v>
      </c>
      <c r="N295" s="63">
        <f t="shared" si="43"/>
        <v>27436.0285923544</v>
      </c>
      <c r="P295"/>
      <c r="Q295"/>
      <c r="R295"/>
      <c r="S295"/>
      <c r="T295"/>
      <c r="U295"/>
      <c r="V295"/>
      <c r="W295"/>
      <c r="X295"/>
      <c r="Y295"/>
      <c r="Z295"/>
      <c r="AA295"/>
      <c r="AB295"/>
    </row>
    <row r="296" customHeight="1" spans="2:28">
      <c r="B296" s="65">
        <v>2681</v>
      </c>
      <c r="C296" s="60">
        <v>1.7</v>
      </c>
      <c r="D296" s="60">
        <v>1.75</v>
      </c>
      <c r="E296" s="60">
        <v>1</v>
      </c>
      <c r="F296" s="60">
        <v>0</v>
      </c>
      <c r="G296" s="51">
        <f t="shared" si="41"/>
        <v>7975.975</v>
      </c>
      <c r="H296" s="61">
        <v>1.63</v>
      </c>
      <c r="I296" s="60">
        <v>0.98</v>
      </c>
      <c r="J296" s="60">
        <v>2.23</v>
      </c>
      <c r="K296" s="54">
        <f t="shared" si="42"/>
        <v>3.1854</v>
      </c>
      <c r="L296" s="61">
        <v>1.325</v>
      </c>
      <c r="M296" s="56">
        <v>0.5</v>
      </c>
      <c r="N296" s="63">
        <f t="shared" si="43"/>
        <v>27436.0285923544</v>
      </c>
      <c r="P296"/>
      <c r="Q296"/>
      <c r="R296"/>
      <c r="S296"/>
      <c r="T296"/>
      <c r="U296"/>
      <c r="V296"/>
      <c r="W296"/>
      <c r="X296"/>
      <c r="Y296"/>
      <c r="Z296"/>
      <c r="AA296"/>
      <c r="AB296"/>
    </row>
    <row r="297" customHeight="1" spans="2:28">
      <c r="B297" s="65">
        <v>2681</v>
      </c>
      <c r="C297" s="60">
        <v>1.7</v>
      </c>
      <c r="D297" s="60">
        <v>1.75</v>
      </c>
      <c r="E297" s="60">
        <v>1</v>
      </c>
      <c r="F297" s="60">
        <v>0</v>
      </c>
      <c r="G297" s="51">
        <f t="shared" si="41"/>
        <v>7975.975</v>
      </c>
      <c r="H297" s="61">
        <v>1.63</v>
      </c>
      <c r="I297" s="60">
        <v>0.98</v>
      </c>
      <c r="J297" s="60">
        <v>2.23</v>
      </c>
      <c r="K297" s="54">
        <f t="shared" si="42"/>
        <v>3.1854</v>
      </c>
      <c r="L297" s="61">
        <v>1.325</v>
      </c>
      <c r="M297" s="56">
        <v>0.5</v>
      </c>
      <c r="N297" s="63">
        <f t="shared" si="43"/>
        <v>27436.0285923544</v>
      </c>
      <c r="P297"/>
      <c r="Q297"/>
      <c r="R297"/>
      <c r="S297"/>
      <c r="T297"/>
      <c r="U297"/>
      <c r="V297"/>
      <c r="W297"/>
      <c r="X297"/>
      <c r="Y297"/>
      <c r="Z297"/>
      <c r="AA297"/>
      <c r="AB297"/>
    </row>
    <row r="298" customHeight="1" spans="2:28">
      <c r="B298" s="65">
        <v>2681</v>
      </c>
      <c r="C298" s="60">
        <v>1.7</v>
      </c>
      <c r="D298" s="60">
        <v>1</v>
      </c>
      <c r="E298" s="60">
        <v>1</v>
      </c>
      <c r="F298" s="60">
        <v>0</v>
      </c>
      <c r="G298" s="51">
        <f t="shared" si="41"/>
        <v>4557.7</v>
      </c>
      <c r="H298" s="61">
        <v>1.63</v>
      </c>
      <c r="I298" s="60">
        <v>0.9</v>
      </c>
      <c r="J298" s="60">
        <v>2.23</v>
      </c>
      <c r="K298" s="54">
        <f t="shared" si="42"/>
        <v>3.007</v>
      </c>
      <c r="L298" s="61">
        <v>1.325</v>
      </c>
      <c r="M298" s="56">
        <v>0.5</v>
      </c>
      <c r="N298" s="63">
        <f t="shared" si="43"/>
        <v>14799.6910865125</v>
      </c>
      <c r="P298"/>
      <c r="Q298"/>
      <c r="R298"/>
      <c r="S298"/>
      <c r="T298"/>
      <c r="U298"/>
      <c r="V298"/>
      <c r="W298"/>
      <c r="X298"/>
      <c r="Y298"/>
      <c r="Z298"/>
      <c r="AA298"/>
      <c r="AB298"/>
    </row>
    <row r="299" customHeight="1" spans="2:28">
      <c r="B299" s="65">
        <v>2681</v>
      </c>
      <c r="C299" s="60">
        <v>1.7</v>
      </c>
      <c r="D299" s="60">
        <v>1</v>
      </c>
      <c r="E299" s="60">
        <v>1</v>
      </c>
      <c r="F299" s="60">
        <v>0</v>
      </c>
      <c r="G299" s="51">
        <f t="shared" si="41"/>
        <v>4557.7</v>
      </c>
      <c r="H299" s="61">
        <v>1.63</v>
      </c>
      <c r="I299" s="60">
        <v>0.9</v>
      </c>
      <c r="J299" s="60">
        <v>2.23</v>
      </c>
      <c r="K299" s="54">
        <f t="shared" si="42"/>
        <v>3.007</v>
      </c>
      <c r="L299" s="61">
        <v>1.325</v>
      </c>
      <c r="M299" s="56">
        <v>0.5</v>
      </c>
      <c r="N299" s="63">
        <f t="shared" si="43"/>
        <v>14799.6910865125</v>
      </c>
      <c r="P299"/>
      <c r="Q299"/>
      <c r="R299"/>
      <c r="S299"/>
      <c r="T299"/>
      <c r="U299"/>
      <c r="V299"/>
      <c r="W299"/>
      <c r="X299"/>
      <c r="Y299"/>
      <c r="Z299"/>
      <c r="AA299"/>
      <c r="AB299"/>
    </row>
    <row r="300" customHeight="1" spans="2:28">
      <c r="B300" s="65">
        <v>2681</v>
      </c>
      <c r="C300" s="60">
        <v>1.7</v>
      </c>
      <c r="D300" s="60">
        <v>1</v>
      </c>
      <c r="E300" s="60">
        <v>1</v>
      </c>
      <c r="F300" s="60">
        <v>0</v>
      </c>
      <c r="G300" s="51">
        <f t="shared" si="41"/>
        <v>4557.7</v>
      </c>
      <c r="H300" s="61">
        <v>1.63</v>
      </c>
      <c r="I300" s="60">
        <v>0.9</v>
      </c>
      <c r="J300" s="60">
        <v>2.23</v>
      </c>
      <c r="K300" s="54">
        <f t="shared" si="42"/>
        <v>3.007</v>
      </c>
      <c r="L300" s="61">
        <v>1.325</v>
      </c>
      <c r="M300" s="56">
        <v>0.5</v>
      </c>
      <c r="N300" s="63">
        <f t="shared" si="43"/>
        <v>14799.6910865125</v>
      </c>
      <c r="P300"/>
      <c r="Q300"/>
      <c r="R300"/>
      <c r="S300"/>
      <c r="T300"/>
      <c r="U300"/>
      <c r="V300"/>
      <c r="W300"/>
      <c r="X300"/>
      <c r="Y300"/>
      <c r="Z300"/>
      <c r="AA300"/>
      <c r="AB300"/>
    </row>
    <row r="301" customHeight="1" spans="2:28">
      <c r="B301" s="65">
        <v>2681</v>
      </c>
      <c r="C301" s="60">
        <v>1.7</v>
      </c>
      <c r="D301" s="60">
        <v>1</v>
      </c>
      <c r="E301" s="60">
        <v>1</v>
      </c>
      <c r="F301" s="60">
        <v>0</v>
      </c>
      <c r="G301" s="51">
        <f t="shared" si="41"/>
        <v>4557.7</v>
      </c>
      <c r="H301" s="61">
        <v>1.63</v>
      </c>
      <c r="I301" s="60">
        <v>0.9</v>
      </c>
      <c r="J301" s="60">
        <v>2.23</v>
      </c>
      <c r="K301" s="54">
        <f t="shared" si="42"/>
        <v>3.007</v>
      </c>
      <c r="L301" s="61">
        <v>1.125</v>
      </c>
      <c r="M301" s="56">
        <v>0.5</v>
      </c>
      <c r="N301" s="63">
        <f t="shared" si="43"/>
        <v>12565.7754508125</v>
      </c>
      <c r="P301"/>
      <c r="Q301"/>
      <c r="R301"/>
      <c r="S301"/>
      <c r="T301"/>
      <c r="U301"/>
      <c r="V301"/>
      <c r="W301"/>
      <c r="X301"/>
      <c r="Y301"/>
      <c r="Z301"/>
      <c r="AA301"/>
      <c r="AB301"/>
    </row>
    <row r="302" customHeight="1" spans="2:28">
      <c r="B302" s="65">
        <v>2681</v>
      </c>
      <c r="C302" s="60">
        <v>1.7</v>
      </c>
      <c r="D302" s="60">
        <v>1</v>
      </c>
      <c r="E302" s="60">
        <v>1</v>
      </c>
      <c r="F302" s="60">
        <v>0</v>
      </c>
      <c r="G302" s="51">
        <f t="shared" si="41"/>
        <v>4557.7</v>
      </c>
      <c r="H302" s="61">
        <v>1.63</v>
      </c>
      <c r="I302" s="60">
        <v>0.9</v>
      </c>
      <c r="J302" s="60">
        <v>2.23</v>
      </c>
      <c r="K302" s="54">
        <f t="shared" si="42"/>
        <v>3.007</v>
      </c>
      <c r="L302" s="61">
        <v>1.125</v>
      </c>
      <c r="M302" s="56">
        <v>0.5</v>
      </c>
      <c r="N302" s="63">
        <f t="shared" si="43"/>
        <v>12565.7754508125</v>
      </c>
      <c r="P302"/>
      <c r="Q302"/>
      <c r="R302"/>
      <c r="S302"/>
      <c r="T302"/>
      <c r="U302"/>
      <c r="V302"/>
      <c r="W302"/>
      <c r="X302"/>
      <c r="Y302"/>
      <c r="Z302"/>
      <c r="AA302"/>
      <c r="AB302"/>
    </row>
    <row r="303" customHeight="1" spans="2:28">
      <c r="B303" s="65">
        <v>2681</v>
      </c>
      <c r="C303" s="60">
        <v>1.7</v>
      </c>
      <c r="D303" s="60">
        <v>1</v>
      </c>
      <c r="E303" s="60">
        <v>1</v>
      </c>
      <c r="F303" s="60">
        <v>0</v>
      </c>
      <c r="G303" s="51">
        <f t="shared" si="41"/>
        <v>4557.7</v>
      </c>
      <c r="H303" s="61">
        <v>1.63</v>
      </c>
      <c r="I303" s="60">
        <v>0.9</v>
      </c>
      <c r="J303" s="60">
        <v>2.23</v>
      </c>
      <c r="K303" s="54">
        <f t="shared" si="42"/>
        <v>3.007</v>
      </c>
      <c r="L303" s="61">
        <v>1.125</v>
      </c>
      <c r="M303" s="56">
        <v>0.5</v>
      </c>
      <c r="N303" s="63">
        <f t="shared" si="43"/>
        <v>12565.7754508125</v>
      </c>
      <c r="P303"/>
      <c r="Q303"/>
      <c r="R303"/>
      <c r="S303"/>
      <c r="T303"/>
      <c r="U303"/>
      <c r="V303"/>
      <c r="W303"/>
      <c r="X303"/>
      <c r="Y303"/>
      <c r="Z303"/>
      <c r="AA303"/>
      <c r="AB303"/>
    </row>
    <row r="304" customHeight="1" spans="2:28">
      <c r="B304" s="65">
        <v>2681</v>
      </c>
      <c r="C304" s="60">
        <v>1.7</v>
      </c>
      <c r="D304" s="60">
        <v>1</v>
      </c>
      <c r="E304" s="60">
        <v>1</v>
      </c>
      <c r="F304" s="60">
        <v>0</v>
      </c>
      <c r="G304" s="51">
        <f t="shared" si="41"/>
        <v>4557.7</v>
      </c>
      <c r="H304" s="61">
        <v>1.63</v>
      </c>
      <c r="I304" s="60">
        <v>0.9</v>
      </c>
      <c r="J304" s="60">
        <v>2.23</v>
      </c>
      <c r="K304" s="54">
        <f t="shared" si="42"/>
        <v>3.007</v>
      </c>
      <c r="L304" s="61">
        <v>1.125</v>
      </c>
      <c r="M304" s="56">
        <v>0.5</v>
      </c>
      <c r="N304" s="63">
        <f t="shared" si="43"/>
        <v>12565.7754508125</v>
      </c>
      <c r="P304"/>
      <c r="Q304"/>
      <c r="R304"/>
      <c r="S304"/>
      <c r="T304"/>
      <c r="U304"/>
      <c r="V304"/>
      <c r="W304"/>
      <c r="X304"/>
      <c r="Y304"/>
      <c r="Z304"/>
      <c r="AA304"/>
      <c r="AB304"/>
    </row>
    <row r="305" customHeight="1" spans="2:28">
      <c r="B305" s="65">
        <v>2681</v>
      </c>
      <c r="C305" s="60">
        <v>1.7</v>
      </c>
      <c r="D305" s="60">
        <v>1</v>
      </c>
      <c r="E305" s="60">
        <v>1</v>
      </c>
      <c r="F305" s="60">
        <v>0</v>
      </c>
      <c r="G305" s="51">
        <f t="shared" si="41"/>
        <v>4557.7</v>
      </c>
      <c r="H305" s="61">
        <v>1.63</v>
      </c>
      <c r="I305" s="60">
        <v>0.9</v>
      </c>
      <c r="J305" s="60">
        <v>2.23</v>
      </c>
      <c r="K305" s="54">
        <f t="shared" si="42"/>
        <v>3.007</v>
      </c>
      <c r="L305" s="61">
        <v>1.125</v>
      </c>
      <c r="M305" s="56">
        <v>0.5</v>
      </c>
      <c r="N305" s="63">
        <f t="shared" si="43"/>
        <v>12565.7754508125</v>
      </c>
      <c r="P305"/>
      <c r="Q305"/>
      <c r="R305"/>
      <c r="S305"/>
      <c r="T305"/>
      <c r="U305"/>
      <c r="V305"/>
      <c r="W305"/>
      <c r="X305"/>
      <c r="Y305"/>
      <c r="Z305"/>
      <c r="AA305"/>
      <c r="AB305"/>
    </row>
    <row r="306" customHeight="1" spans="2:28">
      <c r="B306" s="65">
        <v>2681</v>
      </c>
      <c r="C306" s="60">
        <v>1.7</v>
      </c>
      <c r="D306" s="60">
        <v>1</v>
      </c>
      <c r="E306" s="60">
        <v>1</v>
      </c>
      <c r="F306" s="60">
        <v>0</v>
      </c>
      <c r="G306" s="51">
        <f t="shared" si="41"/>
        <v>4557.7</v>
      </c>
      <c r="H306" s="61">
        <v>1.63</v>
      </c>
      <c r="I306" s="60">
        <v>0.9</v>
      </c>
      <c r="J306" s="60">
        <v>2.23</v>
      </c>
      <c r="K306" s="54">
        <f t="shared" si="42"/>
        <v>3.007</v>
      </c>
      <c r="L306" s="61">
        <v>1.125</v>
      </c>
      <c r="M306" s="56">
        <v>0.5</v>
      </c>
      <c r="N306" s="63">
        <f t="shared" si="43"/>
        <v>12565.7754508125</v>
      </c>
      <c r="P306"/>
      <c r="Q306"/>
      <c r="R306"/>
      <c r="S306"/>
      <c r="T306"/>
      <c r="U306"/>
      <c r="V306"/>
      <c r="W306"/>
      <c r="X306"/>
      <c r="Y306"/>
      <c r="Z306"/>
      <c r="AA306"/>
      <c r="AB306"/>
    </row>
    <row r="307" customHeight="1" spans="2:28">
      <c r="B307" s="65">
        <v>2681</v>
      </c>
      <c r="C307" s="60">
        <v>1.7</v>
      </c>
      <c r="D307" s="60">
        <v>1</v>
      </c>
      <c r="E307" s="60">
        <v>1</v>
      </c>
      <c r="F307" s="60">
        <v>0</v>
      </c>
      <c r="G307" s="51">
        <f t="shared" si="41"/>
        <v>4557.7</v>
      </c>
      <c r="H307" s="61">
        <v>1.63</v>
      </c>
      <c r="I307" s="60">
        <v>0.9</v>
      </c>
      <c r="J307" s="60">
        <v>2.23</v>
      </c>
      <c r="K307" s="54">
        <f t="shared" si="42"/>
        <v>3.007</v>
      </c>
      <c r="L307" s="61">
        <v>1.125</v>
      </c>
      <c r="M307" s="56">
        <v>0.5</v>
      </c>
      <c r="N307" s="63">
        <f t="shared" si="43"/>
        <v>12565.7754508125</v>
      </c>
      <c r="P307"/>
      <c r="Q307"/>
      <c r="R307"/>
      <c r="S307"/>
      <c r="T307"/>
      <c r="U307"/>
      <c r="V307"/>
      <c r="W307"/>
      <c r="X307"/>
      <c r="Y307"/>
      <c r="Z307"/>
      <c r="AA307"/>
      <c r="AB307"/>
    </row>
    <row r="308" customHeight="1" spans="2:28">
      <c r="B308" s="66">
        <f>SUM(N285:N307)</f>
        <v>448698.172611675</v>
      </c>
      <c r="C308" s="67"/>
      <c r="D308" s="67"/>
      <c r="E308" s="67"/>
      <c r="F308" s="67"/>
      <c r="G308" s="67"/>
      <c r="H308" s="67"/>
      <c r="I308" s="67"/>
      <c r="J308" s="67"/>
      <c r="K308" s="67"/>
      <c r="L308" s="67"/>
      <c r="M308" s="67"/>
      <c r="N308" s="68"/>
      <c r="P308"/>
      <c r="Q308"/>
      <c r="R308"/>
      <c r="S308"/>
      <c r="T308"/>
      <c r="U308"/>
      <c r="V308"/>
      <c r="W308"/>
      <c r="X308"/>
      <c r="Y308"/>
      <c r="Z308"/>
      <c r="AA308"/>
      <c r="AB308"/>
    </row>
    <row r="309" customHeight="1" spans="2:28">
      <c r="B309" s="66"/>
      <c r="C309" s="67"/>
      <c r="D309" s="67"/>
      <c r="E309" s="67"/>
      <c r="F309" s="67"/>
      <c r="G309" s="67"/>
      <c r="H309" s="67"/>
      <c r="I309" s="67"/>
      <c r="J309" s="67"/>
      <c r="K309" s="67"/>
      <c r="L309" s="67"/>
      <c r="M309" s="67"/>
      <c r="N309" s="68"/>
      <c r="P309"/>
      <c r="Q309"/>
      <c r="R309"/>
      <c r="S309"/>
      <c r="T309"/>
      <c r="U309"/>
      <c r="V309"/>
      <c r="W309"/>
      <c r="X309"/>
      <c r="Y309"/>
      <c r="Z309"/>
      <c r="AA309"/>
      <c r="AB309"/>
    </row>
    <row r="310" customHeight="1" spans="2:28">
      <c r="B310" s="69"/>
      <c r="C310" s="70"/>
      <c r="D310" s="70"/>
      <c r="E310" s="70"/>
      <c r="F310" s="70"/>
      <c r="G310" s="70"/>
      <c r="H310" s="70"/>
      <c r="I310" s="70"/>
      <c r="J310" s="70"/>
      <c r="K310" s="70"/>
      <c r="L310" s="70"/>
      <c r="M310" s="70"/>
      <c r="N310" s="71"/>
      <c r="P310"/>
      <c r="Q310"/>
      <c r="R310"/>
      <c r="S310"/>
      <c r="T310"/>
      <c r="U310"/>
      <c r="V310"/>
      <c r="W310"/>
      <c r="X310"/>
      <c r="Y310"/>
      <c r="Z310"/>
      <c r="AA310"/>
      <c r="AB310"/>
    </row>
    <row r="311" customHeight="1" spans="2:28">
      <c r="B311" s="34" t="s">
        <v>7</v>
      </c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6"/>
      <c r="P311"/>
      <c r="Q311"/>
      <c r="R311"/>
      <c r="S311"/>
      <c r="T311"/>
      <c r="U311"/>
      <c r="V311"/>
      <c r="W311"/>
      <c r="X311"/>
      <c r="Y311"/>
      <c r="Z311"/>
      <c r="AA311"/>
      <c r="AB311"/>
    </row>
    <row r="312" customHeight="1" spans="2:28">
      <c r="B312" s="37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9"/>
      <c r="P312"/>
      <c r="Q312"/>
      <c r="R312"/>
      <c r="S312"/>
      <c r="T312"/>
      <c r="U312"/>
      <c r="V312"/>
      <c r="W312"/>
      <c r="X312"/>
      <c r="Y312"/>
      <c r="Z312"/>
      <c r="AA312"/>
      <c r="AB312"/>
    </row>
    <row r="313" customHeight="1" spans="2:28">
      <c r="B313" s="40" t="s">
        <v>9</v>
      </c>
      <c r="C313" s="41"/>
      <c r="D313" s="41"/>
      <c r="E313" s="41"/>
      <c r="F313" s="41"/>
      <c r="G313" s="42"/>
      <c r="H313" s="43" t="s">
        <v>10</v>
      </c>
      <c r="I313" s="44"/>
      <c r="J313" s="44"/>
      <c r="K313" s="45"/>
      <c r="L313" s="46" t="s">
        <v>11</v>
      </c>
      <c r="M313" s="47"/>
      <c r="N313" s="48" t="s">
        <v>12</v>
      </c>
      <c r="P313"/>
      <c r="Q313"/>
      <c r="R313"/>
      <c r="S313"/>
      <c r="T313"/>
      <c r="U313"/>
      <c r="V313"/>
      <c r="W313"/>
      <c r="X313"/>
      <c r="Y313"/>
      <c r="Z313"/>
      <c r="AA313"/>
      <c r="AB313"/>
    </row>
    <row r="314" customHeight="1" spans="2:28">
      <c r="B314" s="49" t="s">
        <v>13</v>
      </c>
      <c r="C314" s="50" t="s">
        <v>14</v>
      </c>
      <c r="D314" s="50" t="s">
        <v>15</v>
      </c>
      <c r="E314" s="50" t="s">
        <v>16</v>
      </c>
      <c r="F314" s="50" t="s">
        <v>17</v>
      </c>
      <c r="G314" s="51" t="s">
        <v>9</v>
      </c>
      <c r="H314" s="52" t="s">
        <v>18</v>
      </c>
      <c r="I314" s="53" t="s">
        <v>19</v>
      </c>
      <c r="J314" s="53" t="s">
        <v>20</v>
      </c>
      <c r="K314" s="54" t="s">
        <v>21</v>
      </c>
      <c r="L314" s="55" t="s">
        <v>22</v>
      </c>
      <c r="M314" s="56" t="s">
        <v>23</v>
      </c>
      <c r="N314" s="57"/>
      <c r="P314"/>
      <c r="Q314"/>
      <c r="R314"/>
      <c r="S314"/>
      <c r="T314"/>
      <c r="U314"/>
      <c r="V314"/>
      <c r="W314"/>
      <c r="X314"/>
      <c r="Y314"/>
      <c r="Z314"/>
      <c r="AA314"/>
      <c r="AB314"/>
    </row>
    <row r="315" customHeight="1" spans="2:28">
      <c r="B315" s="65">
        <v>2556</v>
      </c>
      <c r="C315" s="60">
        <v>4.97</v>
      </c>
      <c r="D315" s="60">
        <v>1</v>
      </c>
      <c r="E315" s="60">
        <v>1</v>
      </c>
      <c r="F315" s="60">
        <v>0</v>
      </c>
      <c r="G315" s="51">
        <f t="shared" ref="G315:G335" si="44">B315*C315*D315*E315+F315</f>
        <v>12703.32</v>
      </c>
      <c r="H315" s="61">
        <v>1.15</v>
      </c>
      <c r="I315" s="60">
        <v>0.76</v>
      </c>
      <c r="J315" s="60">
        <v>1.54</v>
      </c>
      <c r="K315" s="54">
        <f t="shared" ref="K315:K335" si="45">I315*J315+1</f>
        <v>2.1704</v>
      </c>
      <c r="L315" s="61">
        <v>1.125</v>
      </c>
      <c r="M315" s="56">
        <v>0.5</v>
      </c>
      <c r="N315" s="63">
        <f t="shared" ref="N315:N335" si="46">G315*H315*K315*L315*M315</f>
        <v>17835.1754553</v>
      </c>
      <c r="P315"/>
      <c r="Q315"/>
      <c r="R315"/>
      <c r="S315"/>
      <c r="T315"/>
      <c r="U315"/>
      <c r="V315"/>
      <c r="W315"/>
      <c r="X315"/>
      <c r="Y315"/>
      <c r="Z315"/>
      <c r="AA315"/>
      <c r="AB315"/>
    </row>
    <row r="316" customHeight="1" spans="2:28">
      <c r="B316" s="65">
        <v>2556</v>
      </c>
      <c r="C316" s="60">
        <f t="shared" ref="C316:C335" si="47">0.677+0.338</f>
        <v>1.015</v>
      </c>
      <c r="D316" s="60">
        <v>1.35</v>
      </c>
      <c r="E316" s="60">
        <v>1</v>
      </c>
      <c r="F316" s="60">
        <v>0</v>
      </c>
      <c r="G316" s="51">
        <f t="shared" si="44"/>
        <v>3502.359</v>
      </c>
      <c r="H316" s="61">
        <v>1.15</v>
      </c>
      <c r="I316" s="60">
        <v>0.76</v>
      </c>
      <c r="J316" s="60">
        <v>1.54</v>
      </c>
      <c r="K316" s="54">
        <f t="shared" si="45"/>
        <v>2.1704</v>
      </c>
      <c r="L316" s="61">
        <v>1.125</v>
      </c>
      <c r="M316" s="56">
        <v>0.5</v>
      </c>
      <c r="N316" s="63">
        <f t="shared" si="46"/>
        <v>4917.2332329225</v>
      </c>
      <c r="P316"/>
      <c r="Q316"/>
      <c r="R316"/>
      <c r="S316"/>
      <c r="T316"/>
      <c r="U316"/>
      <c r="V316"/>
      <c r="W316"/>
      <c r="X316"/>
      <c r="Y316"/>
      <c r="Z316"/>
      <c r="AA316"/>
      <c r="AB316"/>
    </row>
    <row r="317" customHeight="1" spans="2:28">
      <c r="B317" s="65">
        <v>2556</v>
      </c>
      <c r="C317" s="60">
        <f t="shared" si="47"/>
        <v>1.015</v>
      </c>
      <c r="D317" s="60">
        <v>1.35</v>
      </c>
      <c r="E317" s="60">
        <v>1</v>
      </c>
      <c r="F317" s="60">
        <v>0</v>
      </c>
      <c r="G317" s="51">
        <f t="shared" si="44"/>
        <v>3502.359</v>
      </c>
      <c r="H317" s="61">
        <v>1.15</v>
      </c>
      <c r="I317" s="60">
        <v>0.76</v>
      </c>
      <c r="J317" s="60">
        <v>1.54</v>
      </c>
      <c r="K317" s="54">
        <f t="shared" si="45"/>
        <v>2.1704</v>
      </c>
      <c r="L317" s="61">
        <v>1.125</v>
      </c>
      <c r="M317" s="56">
        <v>0.5</v>
      </c>
      <c r="N317" s="63">
        <f t="shared" si="46"/>
        <v>4917.2332329225</v>
      </c>
      <c r="P317"/>
      <c r="Q317"/>
      <c r="R317"/>
      <c r="S317"/>
      <c r="T317"/>
      <c r="U317"/>
      <c r="V317"/>
      <c r="W317"/>
      <c r="X317"/>
      <c r="Y317"/>
      <c r="Z317"/>
      <c r="AA317"/>
      <c r="AB317"/>
    </row>
    <row r="318" customHeight="1" spans="2:28">
      <c r="B318" s="65">
        <v>2556</v>
      </c>
      <c r="C318" s="60">
        <f t="shared" si="47"/>
        <v>1.015</v>
      </c>
      <c r="D318" s="60">
        <v>1.35</v>
      </c>
      <c r="E318" s="60">
        <v>1</v>
      </c>
      <c r="F318" s="60">
        <v>0</v>
      </c>
      <c r="G318" s="51">
        <f t="shared" si="44"/>
        <v>3502.359</v>
      </c>
      <c r="H318" s="61">
        <v>1.15</v>
      </c>
      <c r="I318" s="60">
        <v>0.76</v>
      </c>
      <c r="J318" s="60">
        <v>1.54</v>
      </c>
      <c r="K318" s="54">
        <f t="shared" si="45"/>
        <v>2.1704</v>
      </c>
      <c r="L318" s="61">
        <v>1.125</v>
      </c>
      <c r="M318" s="56">
        <v>0.5</v>
      </c>
      <c r="N318" s="63">
        <f t="shared" si="46"/>
        <v>4917.2332329225</v>
      </c>
      <c r="P318"/>
      <c r="Q318"/>
      <c r="R318"/>
      <c r="S318"/>
      <c r="T318"/>
      <c r="U318"/>
      <c r="V318"/>
      <c r="W318"/>
      <c r="X318"/>
      <c r="Y318"/>
      <c r="Z318"/>
      <c r="AA318"/>
      <c r="AB318"/>
    </row>
    <row r="319" customHeight="1" spans="2:28">
      <c r="B319" s="65">
        <v>2556</v>
      </c>
      <c r="C319" s="60">
        <f t="shared" si="47"/>
        <v>1.015</v>
      </c>
      <c r="D319" s="60">
        <v>1.35</v>
      </c>
      <c r="E319" s="60">
        <v>1</v>
      </c>
      <c r="F319" s="60">
        <v>0</v>
      </c>
      <c r="G319" s="51">
        <f t="shared" si="44"/>
        <v>3502.359</v>
      </c>
      <c r="H319" s="61">
        <v>1.15</v>
      </c>
      <c r="I319" s="60">
        <v>0.76</v>
      </c>
      <c r="J319" s="60">
        <v>1.54</v>
      </c>
      <c r="K319" s="54">
        <f t="shared" si="45"/>
        <v>2.1704</v>
      </c>
      <c r="L319" s="61">
        <v>1.125</v>
      </c>
      <c r="M319" s="56">
        <v>0.5</v>
      </c>
      <c r="N319" s="63">
        <f t="shared" si="46"/>
        <v>4917.2332329225</v>
      </c>
      <c r="P319"/>
      <c r="Q319"/>
      <c r="R319"/>
      <c r="S319"/>
      <c r="T319"/>
      <c r="U319"/>
      <c r="V319"/>
      <c r="W319"/>
      <c r="X319"/>
      <c r="Y319"/>
      <c r="Z319"/>
      <c r="AA319"/>
      <c r="AB319"/>
    </row>
    <row r="320" customHeight="1" spans="2:28">
      <c r="B320" s="65">
        <v>2556</v>
      </c>
      <c r="C320" s="60">
        <f t="shared" si="47"/>
        <v>1.015</v>
      </c>
      <c r="D320" s="60">
        <v>1.35</v>
      </c>
      <c r="E320" s="60">
        <v>1</v>
      </c>
      <c r="F320" s="60">
        <v>0</v>
      </c>
      <c r="G320" s="51">
        <f t="shared" si="44"/>
        <v>3502.359</v>
      </c>
      <c r="H320" s="61">
        <v>1.15</v>
      </c>
      <c r="I320" s="60">
        <v>0.76</v>
      </c>
      <c r="J320" s="60">
        <v>1.54</v>
      </c>
      <c r="K320" s="54">
        <f t="shared" si="45"/>
        <v>2.1704</v>
      </c>
      <c r="L320" s="61">
        <v>1.125</v>
      </c>
      <c r="M320" s="56">
        <v>0.5</v>
      </c>
      <c r="N320" s="63">
        <f t="shared" si="46"/>
        <v>4917.2332329225</v>
      </c>
      <c r="P320"/>
      <c r="Q320"/>
      <c r="R320"/>
      <c r="S320"/>
      <c r="T320"/>
      <c r="U320"/>
      <c r="V320"/>
      <c r="W320"/>
      <c r="X320"/>
      <c r="Y320"/>
      <c r="Z320"/>
      <c r="AA320"/>
      <c r="AB320"/>
    </row>
    <row r="321" customHeight="1" spans="2:28">
      <c r="B321" s="65">
        <v>2556</v>
      </c>
      <c r="C321" s="60">
        <f t="shared" si="47"/>
        <v>1.015</v>
      </c>
      <c r="D321" s="60">
        <v>1.35</v>
      </c>
      <c r="E321" s="60">
        <v>1</v>
      </c>
      <c r="F321" s="60">
        <v>0</v>
      </c>
      <c r="G321" s="51">
        <f t="shared" si="44"/>
        <v>3502.359</v>
      </c>
      <c r="H321" s="61">
        <v>1.15</v>
      </c>
      <c r="I321" s="60">
        <v>0.76</v>
      </c>
      <c r="J321" s="60">
        <v>1.54</v>
      </c>
      <c r="K321" s="54">
        <f t="shared" si="45"/>
        <v>2.1704</v>
      </c>
      <c r="L321" s="61">
        <v>1.125</v>
      </c>
      <c r="M321" s="56">
        <v>0.5</v>
      </c>
      <c r="N321" s="63">
        <f t="shared" si="46"/>
        <v>4917.2332329225</v>
      </c>
      <c r="P321"/>
      <c r="Q321"/>
      <c r="R321"/>
      <c r="S321"/>
      <c r="T321"/>
      <c r="U321"/>
      <c r="V321"/>
      <c r="W321"/>
      <c r="X321"/>
      <c r="Y321"/>
      <c r="Z321"/>
      <c r="AA321"/>
      <c r="AB321"/>
    </row>
    <row r="322" customHeight="1" spans="2:28">
      <c r="B322" s="65">
        <v>2556</v>
      </c>
      <c r="C322" s="60">
        <f t="shared" si="47"/>
        <v>1.015</v>
      </c>
      <c r="D322" s="60">
        <v>1.35</v>
      </c>
      <c r="E322" s="60">
        <v>1</v>
      </c>
      <c r="F322" s="60">
        <v>0</v>
      </c>
      <c r="G322" s="51">
        <f t="shared" si="44"/>
        <v>3502.359</v>
      </c>
      <c r="H322" s="61">
        <v>1.15</v>
      </c>
      <c r="I322" s="60">
        <v>0.76</v>
      </c>
      <c r="J322" s="60">
        <v>1.54</v>
      </c>
      <c r="K322" s="54">
        <f t="shared" si="45"/>
        <v>2.1704</v>
      </c>
      <c r="L322" s="61">
        <v>1.125</v>
      </c>
      <c r="M322" s="56">
        <v>0.5</v>
      </c>
      <c r="N322" s="63">
        <f t="shared" si="46"/>
        <v>4917.2332329225</v>
      </c>
      <c r="P322"/>
      <c r="Q322"/>
      <c r="R322"/>
      <c r="S322"/>
      <c r="T322"/>
      <c r="U322"/>
      <c r="V322"/>
      <c r="W322"/>
      <c r="X322"/>
      <c r="Y322"/>
      <c r="Z322"/>
      <c r="AA322"/>
      <c r="AB322"/>
    </row>
    <row r="323" customHeight="1" spans="2:28">
      <c r="B323" s="65">
        <v>2556</v>
      </c>
      <c r="C323" s="60">
        <f t="shared" si="47"/>
        <v>1.015</v>
      </c>
      <c r="D323" s="60">
        <v>1.35</v>
      </c>
      <c r="E323" s="60">
        <v>1</v>
      </c>
      <c r="F323" s="60">
        <v>0</v>
      </c>
      <c r="G323" s="51">
        <f t="shared" si="44"/>
        <v>3502.359</v>
      </c>
      <c r="H323" s="61">
        <v>1.15</v>
      </c>
      <c r="I323" s="60">
        <v>0.76</v>
      </c>
      <c r="J323" s="60">
        <v>1.54</v>
      </c>
      <c r="K323" s="54">
        <f t="shared" si="45"/>
        <v>2.1704</v>
      </c>
      <c r="L323" s="61">
        <v>1.125</v>
      </c>
      <c r="M323" s="56">
        <v>0.5</v>
      </c>
      <c r="N323" s="63">
        <f t="shared" si="46"/>
        <v>4917.2332329225</v>
      </c>
      <c r="P323"/>
      <c r="Q323"/>
      <c r="R323"/>
      <c r="S323"/>
      <c r="T323"/>
      <c r="U323"/>
      <c r="V323"/>
      <c r="W323"/>
      <c r="X323"/>
      <c r="Y323"/>
      <c r="Z323"/>
      <c r="AA323"/>
      <c r="AB323"/>
    </row>
    <row r="324" customHeight="1" spans="2:28">
      <c r="B324" s="65">
        <v>2556</v>
      </c>
      <c r="C324" s="60">
        <f t="shared" si="47"/>
        <v>1.015</v>
      </c>
      <c r="D324" s="60">
        <v>1.35</v>
      </c>
      <c r="E324" s="60">
        <v>1</v>
      </c>
      <c r="F324" s="60">
        <v>0</v>
      </c>
      <c r="G324" s="51">
        <f t="shared" si="44"/>
        <v>3502.359</v>
      </c>
      <c r="H324" s="61">
        <v>1.15</v>
      </c>
      <c r="I324" s="60">
        <v>0.76</v>
      </c>
      <c r="J324" s="60">
        <v>1.54</v>
      </c>
      <c r="K324" s="54">
        <f t="shared" si="45"/>
        <v>2.1704</v>
      </c>
      <c r="L324" s="61">
        <v>1.125</v>
      </c>
      <c r="M324" s="56">
        <v>0.5</v>
      </c>
      <c r="N324" s="63">
        <f t="shared" si="46"/>
        <v>4917.2332329225</v>
      </c>
      <c r="P324"/>
      <c r="Q324"/>
      <c r="R324"/>
      <c r="S324"/>
      <c r="T324"/>
      <c r="U324"/>
      <c r="V324"/>
      <c r="W324"/>
      <c r="X324"/>
      <c r="Y324"/>
      <c r="Z324"/>
      <c r="AA324"/>
      <c r="AB324"/>
    </row>
    <row r="325" customHeight="1" spans="2:28">
      <c r="B325" s="65">
        <v>2556</v>
      </c>
      <c r="C325" s="60">
        <f t="shared" si="47"/>
        <v>1.015</v>
      </c>
      <c r="D325" s="60">
        <v>1.35</v>
      </c>
      <c r="E325" s="60">
        <v>1</v>
      </c>
      <c r="F325" s="60">
        <v>0</v>
      </c>
      <c r="G325" s="51">
        <f t="shared" si="44"/>
        <v>3502.359</v>
      </c>
      <c r="H325" s="61">
        <v>1.15</v>
      </c>
      <c r="I325" s="60">
        <v>0.76</v>
      </c>
      <c r="J325" s="60">
        <v>1.54</v>
      </c>
      <c r="K325" s="54">
        <f t="shared" si="45"/>
        <v>2.1704</v>
      </c>
      <c r="L325" s="61">
        <v>1.125</v>
      </c>
      <c r="M325" s="56">
        <v>0.5</v>
      </c>
      <c r="N325" s="63">
        <f t="shared" si="46"/>
        <v>4917.2332329225</v>
      </c>
      <c r="P325"/>
      <c r="Q325"/>
      <c r="R325"/>
      <c r="S325"/>
      <c r="T325"/>
      <c r="U325"/>
      <c r="V325"/>
      <c r="W325"/>
      <c r="X325"/>
      <c r="Y325"/>
      <c r="Z325"/>
      <c r="AA325"/>
      <c r="AB325"/>
    </row>
    <row r="326" customHeight="1" spans="2:28">
      <c r="B326" s="65">
        <v>2556</v>
      </c>
      <c r="C326" s="60">
        <f t="shared" si="47"/>
        <v>1.015</v>
      </c>
      <c r="D326" s="60">
        <v>1.35</v>
      </c>
      <c r="E326" s="60">
        <v>1</v>
      </c>
      <c r="F326" s="60">
        <v>0</v>
      </c>
      <c r="G326" s="51">
        <f t="shared" si="44"/>
        <v>3502.359</v>
      </c>
      <c r="H326" s="61">
        <v>1.15</v>
      </c>
      <c r="I326" s="60">
        <v>0.76</v>
      </c>
      <c r="J326" s="60">
        <v>1.54</v>
      </c>
      <c r="K326" s="54">
        <f t="shared" si="45"/>
        <v>2.1704</v>
      </c>
      <c r="L326" s="61">
        <v>1.125</v>
      </c>
      <c r="M326" s="56">
        <v>0.5</v>
      </c>
      <c r="N326" s="63">
        <f t="shared" si="46"/>
        <v>4917.2332329225</v>
      </c>
      <c r="P326"/>
      <c r="Q326"/>
      <c r="R326"/>
      <c r="S326"/>
      <c r="T326"/>
      <c r="U326"/>
      <c r="V326"/>
      <c r="W326"/>
      <c r="X326"/>
      <c r="Y326"/>
      <c r="Z326"/>
      <c r="AA326"/>
      <c r="AB326"/>
    </row>
    <row r="327" customHeight="1" spans="2:28">
      <c r="B327" s="65">
        <v>2556</v>
      </c>
      <c r="C327" s="60">
        <f t="shared" si="47"/>
        <v>1.015</v>
      </c>
      <c r="D327" s="60">
        <v>1.35</v>
      </c>
      <c r="E327" s="60">
        <v>1</v>
      </c>
      <c r="F327" s="60">
        <v>0</v>
      </c>
      <c r="G327" s="51">
        <f t="shared" si="44"/>
        <v>3502.359</v>
      </c>
      <c r="H327" s="61">
        <v>1.15</v>
      </c>
      <c r="I327" s="60">
        <v>0.76</v>
      </c>
      <c r="J327" s="60">
        <v>1.54</v>
      </c>
      <c r="K327" s="54">
        <f t="shared" si="45"/>
        <v>2.1704</v>
      </c>
      <c r="L327" s="61">
        <v>1.125</v>
      </c>
      <c r="M327" s="56">
        <v>0.5</v>
      </c>
      <c r="N327" s="63">
        <f t="shared" si="46"/>
        <v>4917.2332329225</v>
      </c>
      <c r="P327"/>
      <c r="Q327"/>
      <c r="R327"/>
      <c r="S327"/>
      <c r="T327"/>
      <c r="U327"/>
      <c r="V327"/>
      <c r="W327"/>
      <c r="X327"/>
      <c r="Y327"/>
      <c r="Z327"/>
      <c r="AA327"/>
      <c r="AB327"/>
    </row>
    <row r="328" customHeight="1" spans="2:28">
      <c r="B328" s="65">
        <v>2556</v>
      </c>
      <c r="C328" s="60">
        <f t="shared" si="47"/>
        <v>1.015</v>
      </c>
      <c r="D328" s="60">
        <v>1.35</v>
      </c>
      <c r="E328" s="60">
        <v>1</v>
      </c>
      <c r="F328" s="60">
        <v>0</v>
      </c>
      <c r="G328" s="51">
        <f t="shared" si="44"/>
        <v>3502.359</v>
      </c>
      <c r="H328" s="61">
        <v>1.15</v>
      </c>
      <c r="I328" s="60">
        <v>0.76</v>
      </c>
      <c r="J328" s="60">
        <v>1.54</v>
      </c>
      <c r="K328" s="54">
        <f t="shared" si="45"/>
        <v>2.1704</v>
      </c>
      <c r="L328" s="61">
        <v>1.125</v>
      </c>
      <c r="M328" s="56">
        <v>0.5</v>
      </c>
      <c r="N328" s="63">
        <f t="shared" si="46"/>
        <v>4917.2332329225</v>
      </c>
      <c r="P328"/>
      <c r="Q328"/>
      <c r="R328"/>
      <c r="S328"/>
      <c r="T328"/>
      <c r="U328"/>
      <c r="V328"/>
      <c r="W328"/>
      <c r="X328"/>
      <c r="Y328"/>
      <c r="Z328"/>
      <c r="AA328"/>
      <c r="AB328"/>
    </row>
    <row r="329" customHeight="1" spans="2:28">
      <c r="B329" s="65">
        <v>2556</v>
      </c>
      <c r="C329" s="60">
        <f t="shared" si="47"/>
        <v>1.015</v>
      </c>
      <c r="D329" s="60">
        <v>1.35</v>
      </c>
      <c r="E329" s="60">
        <v>1</v>
      </c>
      <c r="F329" s="60">
        <v>0</v>
      </c>
      <c r="G329" s="51">
        <f t="shared" si="44"/>
        <v>3502.359</v>
      </c>
      <c r="H329" s="61">
        <v>1.15</v>
      </c>
      <c r="I329" s="60">
        <v>0.76</v>
      </c>
      <c r="J329" s="60">
        <v>1.54</v>
      </c>
      <c r="K329" s="54">
        <f t="shared" si="45"/>
        <v>2.1704</v>
      </c>
      <c r="L329" s="61">
        <v>1.125</v>
      </c>
      <c r="M329" s="56">
        <v>0.5</v>
      </c>
      <c r="N329" s="63">
        <f t="shared" si="46"/>
        <v>4917.2332329225</v>
      </c>
      <c r="P329"/>
      <c r="Q329"/>
      <c r="R329"/>
      <c r="S329"/>
      <c r="T329"/>
      <c r="U329"/>
      <c r="V329"/>
      <c r="W329"/>
      <c r="X329"/>
      <c r="Y329"/>
      <c r="Z329"/>
      <c r="AA329"/>
      <c r="AB329"/>
    </row>
    <row r="330" customHeight="1" spans="2:28">
      <c r="B330" s="65">
        <v>2556</v>
      </c>
      <c r="C330" s="60">
        <f t="shared" si="47"/>
        <v>1.015</v>
      </c>
      <c r="D330" s="60">
        <v>1.35</v>
      </c>
      <c r="E330" s="60">
        <v>1</v>
      </c>
      <c r="F330" s="60">
        <v>0</v>
      </c>
      <c r="G330" s="51">
        <f t="shared" si="44"/>
        <v>3502.359</v>
      </c>
      <c r="H330" s="61">
        <v>1.15</v>
      </c>
      <c r="I330" s="60">
        <v>0.76</v>
      </c>
      <c r="J330" s="60">
        <v>1.54</v>
      </c>
      <c r="K330" s="54">
        <f t="shared" si="45"/>
        <v>2.1704</v>
      </c>
      <c r="L330" s="61">
        <v>1.125</v>
      </c>
      <c r="M330" s="56">
        <v>0.5</v>
      </c>
      <c r="N330" s="63">
        <f t="shared" si="46"/>
        <v>4917.2332329225</v>
      </c>
      <c r="P330"/>
      <c r="Q330"/>
      <c r="R330"/>
      <c r="S330"/>
      <c r="T330"/>
      <c r="U330"/>
      <c r="V330"/>
      <c r="W330"/>
      <c r="X330"/>
      <c r="Y330"/>
      <c r="Z330"/>
      <c r="AA330"/>
      <c r="AB330"/>
    </row>
    <row r="331" customHeight="1" spans="2:28">
      <c r="B331" s="65">
        <v>2556</v>
      </c>
      <c r="C331" s="60">
        <f t="shared" si="47"/>
        <v>1.015</v>
      </c>
      <c r="D331" s="60">
        <v>1.35</v>
      </c>
      <c r="E331" s="60">
        <v>1</v>
      </c>
      <c r="F331" s="60">
        <v>0</v>
      </c>
      <c r="G331" s="51">
        <f t="shared" si="44"/>
        <v>3502.359</v>
      </c>
      <c r="H331" s="61">
        <v>1.15</v>
      </c>
      <c r="I331" s="60">
        <v>0.76</v>
      </c>
      <c r="J331" s="60">
        <v>1.54</v>
      </c>
      <c r="K331" s="54">
        <f t="shared" si="45"/>
        <v>2.1704</v>
      </c>
      <c r="L331" s="61">
        <v>1.125</v>
      </c>
      <c r="M331" s="56">
        <v>0.5</v>
      </c>
      <c r="N331" s="63">
        <f t="shared" si="46"/>
        <v>4917.2332329225</v>
      </c>
      <c r="P331"/>
      <c r="Q331"/>
      <c r="R331"/>
      <c r="S331"/>
      <c r="T331"/>
      <c r="U331"/>
      <c r="V331"/>
      <c r="W331"/>
      <c r="X331"/>
      <c r="Y331"/>
      <c r="Z331"/>
      <c r="AA331"/>
      <c r="AB331"/>
    </row>
    <row r="332" customHeight="1" spans="2:28">
      <c r="B332" s="65">
        <v>2556</v>
      </c>
      <c r="C332" s="60">
        <f t="shared" si="47"/>
        <v>1.015</v>
      </c>
      <c r="D332" s="60">
        <v>1.35</v>
      </c>
      <c r="E332" s="60">
        <v>1</v>
      </c>
      <c r="F332" s="60">
        <v>0</v>
      </c>
      <c r="G332" s="51">
        <f t="shared" si="44"/>
        <v>3502.359</v>
      </c>
      <c r="H332" s="61">
        <v>1.15</v>
      </c>
      <c r="I332" s="60">
        <v>0.76</v>
      </c>
      <c r="J332" s="60">
        <v>1.54</v>
      </c>
      <c r="K332" s="54">
        <f t="shared" si="45"/>
        <v>2.1704</v>
      </c>
      <c r="L332" s="61">
        <v>1.125</v>
      </c>
      <c r="M332" s="56">
        <v>0.5</v>
      </c>
      <c r="N332" s="63">
        <f t="shared" si="46"/>
        <v>4917.2332329225</v>
      </c>
      <c r="P332"/>
      <c r="Q332"/>
      <c r="R332"/>
      <c r="S332"/>
      <c r="T332"/>
      <c r="U332"/>
      <c r="V332"/>
      <c r="W332"/>
      <c r="X332"/>
      <c r="Y332"/>
      <c r="Z332"/>
      <c r="AA332"/>
      <c r="AB332"/>
    </row>
    <row r="333" customHeight="1" spans="2:28">
      <c r="B333" s="65">
        <v>2556</v>
      </c>
      <c r="C333" s="60">
        <f t="shared" si="47"/>
        <v>1.015</v>
      </c>
      <c r="D333" s="60">
        <v>1.35</v>
      </c>
      <c r="E333" s="60">
        <v>1</v>
      </c>
      <c r="F333" s="60">
        <v>0</v>
      </c>
      <c r="G333" s="51">
        <f t="shared" si="44"/>
        <v>3502.359</v>
      </c>
      <c r="H333" s="61">
        <v>1.15</v>
      </c>
      <c r="I333" s="60">
        <v>0.76</v>
      </c>
      <c r="J333" s="60">
        <v>1.54</v>
      </c>
      <c r="K333" s="54">
        <f t="shared" si="45"/>
        <v>2.1704</v>
      </c>
      <c r="L333" s="61">
        <v>1.125</v>
      </c>
      <c r="M333" s="56">
        <v>0.5</v>
      </c>
      <c r="N333" s="63">
        <f t="shared" si="46"/>
        <v>4917.2332329225</v>
      </c>
      <c r="P333"/>
      <c r="Q333"/>
      <c r="R333"/>
      <c r="S333"/>
      <c r="T333"/>
      <c r="U333"/>
      <c r="V333"/>
      <c r="W333"/>
      <c r="X333"/>
      <c r="Y333"/>
      <c r="Z333"/>
      <c r="AA333"/>
      <c r="AB333"/>
    </row>
    <row r="334" customHeight="1" spans="2:28">
      <c r="B334" s="65">
        <v>2556</v>
      </c>
      <c r="C334" s="60">
        <f t="shared" si="47"/>
        <v>1.015</v>
      </c>
      <c r="D334" s="60">
        <v>1.35</v>
      </c>
      <c r="E334" s="60">
        <v>1</v>
      </c>
      <c r="F334" s="60">
        <v>0</v>
      </c>
      <c r="G334" s="51">
        <f t="shared" si="44"/>
        <v>3502.359</v>
      </c>
      <c r="H334" s="61">
        <v>1.15</v>
      </c>
      <c r="I334" s="60">
        <v>0.76</v>
      </c>
      <c r="J334" s="60">
        <v>1.54</v>
      </c>
      <c r="K334" s="54">
        <f t="shared" si="45"/>
        <v>2.1704</v>
      </c>
      <c r="L334" s="61">
        <v>1.125</v>
      </c>
      <c r="M334" s="56">
        <v>0.5</v>
      </c>
      <c r="N334" s="63">
        <f t="shared" si="46"/>
        <v>4917.2332329225</v>
      </c>
      <c r="P334"/>
      <c r="Q334"/>
      <c r="R334"/>
      <c r="S334"/>
      <c r="T334"/>
      <c r="U334"/>
      <c r="V334"/>
      <c r="W334"/>
      <c r="X334"/>
      <c r="Y334"/>
      <c r="Z334"/>
      <c r="AA334"/>
      <c r="AB334"/>
    </row>
    <row r="335" customHeight="1" spans="2:28">
      <c r="B335" s="65">
        <v>2556</v>
      </c>
      <c r="C335" s="60">
        <f t="shared" si="47"/>
        <v>1.015</v>
      </c>
      <c r="D335" s="60">
        <v>1.35</v>
      </c>
      <c r="E335" s="60">
        <v>1</v>
      </c>
      <c r="F335" s="60">
        <v>0</v>
      </c>
      <c r="G335" s="51">
        <f t="shared" si="44"/>
        <v>3502.359</v>
      </c>
      <c r="H335" s="61">
        <v>1.15</v>
      </c>
      <c r="I335" s="60">
        <v>0.76</v>
      </c>
      <c r="J335" s="60">
        <v>1.54</v>
      </c>
      <c r="K335" s="54">
        <f t="shared" si="45"/>
        <v>2.1704</v>
      </c>
      <c r="L335" s="61">
        <v>1.125</v>
      </c>
      <c r="M335" s="56">
        <v>0.5</v>
      </c>
      <c r="N335" s="63">
        <f t="shared" si="46"/>
        <v>4917.2332329225</v>
      </c>
      <c r="P335"/>
      <c r="Q335"/>
      <c r="R335"/>
      <c r="S335"/>
      <c r="T335"/>
      <c r="U335"/>
      <c r="V335"/>
      <c r="W335"/>
      <c r="X335"/>
      <c r="Y335"/>
      <c r="Z335"/>
      <c r="AA335"/>
      <c r="AB335"/>
    </row>
    <row r="336" customHeight="1" spans="2:28">
      <c r="B336" s="66">
        <f>SUM(N315:N335)</f>
        <v>116179.84011375</v>
      </c>
      <c r="C336" s="67"/>
      <c r="D336" s="67"/>
      <c r="E336" s="67"/>
      <c r="F336" s="67"/>
      <c r="G336" s="67"/>
      <c r="H336" s="67"/>
      <c r="I336" s="67"/>
      <c r="J336" s="67"/>
      <c r="K336" s="67"/>
      <c r="L336" s="67"/>
      <c r="M336" s="67"/>
      <c r="N336" s="68"/>
      <c r="P336"/>
      <c r="Q336"/>
      <c r="R336"/>
      <c r="S336"/>
      <c r="T336"/>
      <c r="U336"/>
      <c r="V336"/>
      <c r="W336"/>
      <c r="X336"/>
      <c r="Y336"/>
      <c r="Z336"/>
      <c r="AA336"/>
      <c r="AB336"/>
    </row>
    <row r="337" customHeight="1" spans="2:28">
      <c r="B337" s="66"/>
      <c r="C337" s="67"/>
      <c r="D337" s="67"/>
      <c r="E337" s="67"/>
      <c r="F337" s="67"/>
      <c r="G337" s="67"/>
      <c r="H337" s="67"/>
      <c r="I337" s="67"/>
      <c r="J337" s="67"/>
      <c r="K337" s="67"/>
      <c r="L337" s="67"/>
      <c r="M337" s="67"/>
      <c r="N337" s="68"/>
      <c r="P337"/>
      <c r="Q337"/>
      <c r="R337"/>
      <c r="S337"/>
      <c r="T337"/>
      <c r="U337"/>
      <c r="V337"/>
      <c r="W337"/>
      <c r="X337"/>
      <c r="Y337"/>
      <c r="Z337"/>
      <c r="AA337"/>
      <c r="AB337"/>
    </row>
    <row r="338" customHeight="1" spans="2:28">
      <c r="B338" s="69"/>
      <c r="C338" s="70"/>
      <c r="D338" s="70"/>
      <c r="E338" s="70"/>
      <c r="F338" s="70"/>
      <c r="G338" s="70"/>
      <c r="H338" s="70"/>
      <c r="I338" s="70"/>
      <c r="J338" s="70"/>
      <c r="K338" s="70"/>
      <c r="L338" s="70"/>
      <c r="M338" s="70"/>
      <c r="N338" s="71"/>
      <c r="P338"/>
      <c r="Q338"/>
      <c r="R338"/>
      <c r="S338"/>
      <c r="T338"/>
      <c r="U338"/>
      <c r="V338"/>
      <c r="W338"/>
      <c r="X338"/>
      <c r="Y338"/>
      <c r="Z338"/>
      <c r="AA338"/>
      <c r="AB338"/>
    </row>
    <row r="341" customHeight="1" spans="2:28">
      <c r="B341" s="2" t="s">
        <v>0</v>
      </c>
      <c r="C341" s="3"/>
      <c r="D341" s="3"/>
      <c r="E341" s="3"/>
      <c r="F341" s="4"/>
      <c r="G341" s="5" t="s">
        <v>27</v>
      </c>
      <c r="H341" s="6"/>
      <c r="I341" s="6"/>
      <c r="J341" s="6"/>
      <c r="K341" s="6"/>
      <c r="L341" s="6"/>
      <c r="M341" s="6"/>
      <c r="N341" s="7"/>
    </row>
    <row r="342" customHeight="1" spans="2:28">
      <c r="B342" s="8"/>
      <c r="C342" s="9"/>
      <c r="D342" s="9"/>
      <c r="E342" s="9"/>
      <c r="F342" s="10"/>
      <c r="G342" s="11"/>
      <c r="H342" s="12"/>
      <c r="I342" s="12"/>
      <c r="J342" s="12"/>
      <c r="K342" s="12"/>
      <c r="L342" s="12"/>
      <c r="M342" s="12"/>
      <c r="N342" s="13"/>
    </row>
    <row r="343" customHeight="1" spans="2:28">
      <c r="B343" s="14"/>
      <c r="C343" s="15"/>
      <c r="D343" s="15"/>
      <c r="E343" s="15"/>
      <c r="F343" s="16"/>
      <c r="G343" s="17"/>
      <c r="H343" s="18"/>
      <c r="I343" s="18"/>
      <c r="J343" s="18"/>
      <c r="K343" s="18"/>
      <c r="L343" s="18"/>
      <c r="M343" s="18"/>
      <c r="N343" s="19"/>
    </row>
    <row r="344" customHeight="1" spans="2:28">
      <c r="B344" s="20" t="s">
        <v>2</v>
      </c>
      <c r="C344" s="20"/>
      <c r="D344" s="21">
        <f>I344+I346+I348</f>
        <v>3980262.88448844</v>
      </c>
      <c r="E344" s="21"/>
      <c r="F344" s="21"/>
      <c r="G344" s="22" t="s">
        <v>3</v>
      </c>
      <c r="H344" s="22"/>
      <c r="I344" s="23">
        <f>B370+B394</f>
        <v>3415384.87176302</v>
      </c>
      <c r="J344" s="23"/>
      <c r="K344" s="24">
        <f>I344/D344</f>
        <v>0.858080225070856</v>
      </c>
      <c r="L344" s="24"/>
      <c r="M344" s="25" t="s">
        <v>4</v>
      </c>
      <c r="N344" s="25"/>
    </row>
    <row r="345" customHeight="1" spans="2:28">
      <c r="B345" s="20"/>
      <c r="C345" s="20"/>
      <c r="D345" s="21"/>
      <c r="E345" s="21"/>
      <c r="F345" s="21"/>
      <c r="G345" s="22"/>
      <c r="H345" s="22"/>
      <c r="I345" s="23"/>
      <c r="J345" s="23"/>
      <c r="K345" s="24"/>
      <c r="L345" s="24"/>
      <c r="M345" s="25"/>
      <c r="N345" s="25"/>
    </row>
    <row r="346" customHeight="1" spans="2:28">
      <c r="B346" s="20"/>
      <c r="C346" s="20"/>
      <c r="D346" s="21"/>
      <c r="E346" s="21"/>
      <c r="F346" s="21"/>
      <c r="G346" s="22" t="s">
        <v>5</v>
      </c>
      <c r="H346" s="22"/>
      <c r="I346" s="23">
        <f>B424</f>
        <v>448698.172611675</v>
      </c>
      <c r="J346" s="23"/>
      <c r="K346" s="24">
        <f>I346/D344</f>
        <v>0.112730788300518</v>
      </c>
      <c r="L346" s="24"/>
      <c r="M346" s="25">
        <v>20</v>
      </c>
      <c r="N346" s="25"/>
    </row>
    <row r="347" customHeight="1" spans="2:28">
      <c r="B347" s="26" t="s">
        <v>6</v>
      </c>
      <c r="C347" s="26"/>
      <c r="D347" s="27">
        <f>D344/M346</f>
        <v>199013.144224422</v>
      </c>
      <c r="E347" s="27"/>
      <c r="F347" s="27"/>
      <c r="G347" s="22"/>
      <c r="H347" s="22"/>
      <c r="I347" s="23"/>
      <c r="J347" s="23"/>
      <c r="K347" s="24"/>
      <c r="L347" s="24"/>
      <c r="M347" s="25"/>
      <c r="N347" s="25"/>
    </row>
    <row r="348" customHeight="1" spans="2:28">
      <c r="B348" s="26"/>
      <c r="C348" s="26"/>
      <c r="D348" s="27"/>
      <c r="E348" s="27"/>
      <c r="F348" s="27"/>
      <c r="G348" s="22" t="s">
        <v>7</v>
      </c>
      <c r="H348" s="22"/>
      <c r="I348" s="23">
        <f>B452</f>
        <v>116179.84011375</v>
      </c>
      <c r="J348" s="23"/>
      <c r="K348" s="24">
        <f>I348/D344</f>
        <v>0.0291889866286261</v>
      </c>
      <c r="L348" s="24"/>
      <c r="M348" s="25"/>
      <c r="N348" s="25"/>
    </row>
    <row r="349" customHeight="1" spans="2:28">
      <c r="B349" s="28"/>
      <c r="C349" s="28"/>
      <c r="D349" s="29"/>
      <c r="E349" s="29"/>
      <c r="F349" s="29"/>
      <c r="G349" s="30"/>
      <c r="H349" s="30"/>
      <c r="I349" s="31"/>
      <c r="J349" s="31"/>
      <c r="K349" s="32"/>
      <c r="L349" s="32"/>
      <c r="M349" s="33"/>
      <c r="N349" s="33"/>
    </row>
    <row r="350" customHeight="1" spans="2:28">
      <c r="B350" s="34" t="s">
        <v>8</v>
      </c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6"/>
    </row>
    <row r="351" customHeight="1" spans="2:28">
      <c r="B351" s="37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9"/>
    </row>
    <row r="352" customHeight="1" spans="2:28">
      <c r="B352" s="40" t="s">
        <v>9</v>
      </c>
      <c r="C352" s="41"/>
      <c r="D352" s="41"/>
      <c r="E352" s="41"/>
      <c r="F352" s="41"/>
      <c r="G352" s="42"/>
      <c r="H352" s="43" t="s">
        <v>10</v>
      </c>
      <c r="I352" s="44"/>
      <c r="J352" s="44"/>
      <c r="K352" s="45"/>
      <c r="L352" s="46" t="s">
        <v>11</v>
      </c>
      <c r="M352" s="47"/>
      <c r="N352" s="48" t="s">
        <v>12</v>
      </c>
    </row>
    <row r="353" customHeight="1" spans="2:14">
      <c r="B353" s="49" t="s">
        <v>13</v>
      </c>
      <c r="C353" s="50" t="s">
        <v>14</v>
      </c>
      <c r="D353" s="50" t="s">
        <v>15</v>
      </c>
      <c r="E353" s="50" t="s">
        <v>16</v>
      </c>
      <c r="F353" s="50" t="s">
        <v>17</v>
      </c>
      <c r="G353" s="51" t="s">
        <v>9</v>
      </c>
      <c r="H353" s="52" t="s">
        <v>18</v>
      </c>
      <c r="I353" s="53" t="s">
        <v>19</v>
      </c>
      <c r="J353" s="53" t="s">
        <v>20</v>
      </c>
      <c r="K353" s="54" t="s">
        <v>21</v>
      </c>
      <c r="L353" s="55" t="s">
        <v>22</v>
      </c>
      <c r="M353" s="56" t="s">
        <v>23</v>
      </c>
      <c r="N353" s="57"/>
    </row>
    <row r="354" customHeight="1" spans="2:14">
      <c r="B354" s="58">
        <v>4060</v>
      </c>
      <c r="C354" s="64">
        <v>3.74</v>
      </c>
      <c r="D354" s="60">
        <v>2.2</v>
      </c>
      <c r="E354" s="60">
        <v>2</v>
      </c>
      <c r="F354" s="60">
        <v>0</v>
      </c>
      <c r="G354" s="51">
        <f t="shared" ref="G354:G369" si="48">B354*C354*D354*E354+F354</f>
        <v>66811.36</v>
      </c>
      <c r="H354" s="61">
        <v>2.97</v>
      </c>
      <c r="I354" s="60">
        <v>0.98</v>
      </c>
      <c r="J354" s="60">
        <v>2.47</v>
      </c>
      <c r="K354" s="54">
        <f t="shared" ref="K354:K369" si="49">I354*J354+1</f>
        <v>3.4206</v>
      </c>
      <c r="L354" s="62">
        <v>1.325</v>
      </c>
      <c r="M354" s="56">
        <v>0.5</v>
      </c>
      <c r="N354" s="63">
        <f t="shared" ref="N354:N369" si="50">G354*H354*K354*L354*M354</f>
        <v>449671.057413732</v>
      </c>
    </row>
    <row r="355" customHeight="1" spans="2:14">
      <c r="B355" s="58">
        <v>4060</v>
      </c>
      <c r="C355" s="59">
        <v>1.96</v>
      </c>
      <c r="D355" s="60">
        <v>2.2</v>
      </c>
      <c r="E355" s="60">
        <v>1</v>
      </c>
      <c r="F355" s="60">
        <v>0</v>
      </c>
      <c r="G355" s="51">
        <f t="shared" si="48"/>
        <v>17506.72</v>
      </c>
      <c r="H355" s="61">
        <v>2.97</v>
      </c>
      <c r="I355" s="60">
        <v>0.98</v>
      </c>
      <c r="J355" s="60">
        <v>2.47</v>
      </c>
      <c r="K355" s="54">
        <f t="shared" si="49"/>
        <v>3.4206</v>
      </c>
      <c r="L355" s="62">
        <v>1.325</v>
      </c>
      <c r="M355" s="56">
        <v>0.5</v>
      </c>
      <c r="N355" s="63">
        <f t="shared" si="50"/>
        <v>117828.244990764</v>
      </c>
    </row>
    <row r="356" customHeight="1" spans="2:14">
      <c r="B356" s="58">
        <v>4060</v>
      </c>
      <c r="C356" s="59">
        <v>1.33</v>
      </c>
      <c r="D356" s="60">
        <v>2.2</v>
      </c>
      <c r="E356" s="60">
        <v>1</v>
      </c>
      <c r="F356" s="60">
        <v>0</v>
      </c>
      <c r="G356" s="51">
        <f t="shared" si="48"/>
        <v>11879.56</v>
      </c>
      <c r="H356" s="61">
        <v>2.97</v>
      </c>
      <c r="I356" s="60">
        <v>0.98</v>
      </c>
      <c r="J356" s="60">
        <v>2.47</v>
      </c>
      <c r="K356" s="54">
        <f t="shared" si="49"/>
        <v>3.4206</v>
      </c>
      <c r="L356" s="62">
        <v>1.325</v>
      </c>
      <c r="M356" s="56">
        <v>0.5</v>
      </c>
      <c r="N356" s="63">
        <f t="shared" si="50"/>
        <v>79954.880529447</v>
      </c>
    </row>
    <row r="357" customHeight="1" spans="2:14">
      <c r="B357" s="58">
        <v>4060</v>
      </c>
      <c r="C357" s="59">
        <v>1.8</v>
      </c>
      <c r="D357" s="60">
        <v>2.2</v>
      </c>
      <c r="E357" s="60">
        <v>1</v>
      </c>
      <c r="F357" s="60">
        <v>0</v>
      </c>
      <c r="G357" s="51">
        <f t="shared" si="48"/>
        <v>16077.6</v>
      </c>
      <c r="H357" s="61">
        <v>2.97</v>
      </c>
      <c r="I357" s="60">
        <v>0.98</v>
      </c>
      <c r="J357" s="60">
        <v>2.47</v>
      </c>
      <c r="K357" s="54">
        <f t="shared" si="49"/>
        <v>3.4206</v>
      </c>
      <c r="L357" s="62">
        <v>1.325</v>
      </c>
      <c r="M357" s="56">
        <v>0.5</v>
      </c>
      <c r="N357" s="63">
        <f t="shared" si="50"/>
        <v>108209.61274662</v>
      </c>
    </row>
    <row r="358" customHeight="1" spans="2:14">
      <c r="B358" s="58">
        <v>4060</v>
      </c>
      <c r="C358" s="59">
        <v>1.66</v>
      </c>
      <c r="D358" s="60">
        <v>2.2</v>
      </c>
      <c r="E358" s="60">
        <v>1</v>
      </c>
      <c r="F358" s="60">
        <v>0</v>
      </c>
      <c r="G358" s="51">
        <f t="shared" si="48"/>
        <v>14827.12</v>
      </c>
      <c r="H358" s="61">
        <v>2.97</v>
      </c>
      <c r="I358" s="60">
        <v>0.98</v>
      </c>
      <c r="J358" s="60">
        <v>2.47</v>
      </c>
      <c r="K358" s="54">
        <f t="shared" si="49"/>
        <v>3.4206</v>
      </c>
      <c r="L358" s="62">
        <v>1.325</v>
      </c>
      <c r="M358" s="56">
        <v>0.5</v>
      </c>
      <c r="N358" s="63">
        <f t="shared" si="50"/>
        <v>99793.309532994</v>
      </c>
    </row>
    <row r="359" customHeight="1" spans="2:14">
      <c r="B359" s="58">
        <v>4060</v>
      </c>
      <c r="C359" s="59">
        <v>2.09</v>
      </c>
      <c r="D359" s="60">
        <v>2.2</v>
      </c>
      <c r="E359" s="60">
        <v>1</v>
      </c>
      <c r="F359" s="60">
        <v>0</v>
      </c>
      <c r="G359" s="51">
        <f t="shared" si="48"/>
        <v>18667.88</v>
      </c>
      <c r="H359" s="61">
        <v>2.97</v>
      </c>
      <c r="I359" s="60">
        <v>0.98</v>
      </c>
      <c r="J359" s="60">
        <v>2.47</v>
      </c>
      <c r="K359" s="54">
        <f t="shared" si="49"/>
        <v>3.4206</v>
      </c>
      <c r="L359" s="62">
        <v>1.325</v>
      </c>
      <c r="M359" s="56">
        <v>0.5</v>
      </c>
      <c r="N359" s="63">
        <f t="shared" si="50"/>
        <v>125643.383689131</v>
      </c>
    </row>
    <row r="360" customHeight="1" spans="2:14">
      <c r="B360" s="58">
        <v>4060</v>
      </c>
      <c r="C360" s="64">
        <v>3.74</v>
      </c>
      <c r="D360" s="60">
        <v>2.2</v>
      </c>
      <c r="E360" s="60">
        <v>1</v>
      </c>
      <c r="F360" s="60">
        <v>0</v>
      </c>
      <c r="G360" s="51">
        <f t="shared" si="48"/>
        <v>33405.68</v>
      </c>
      <c r="H360" s="61">
        <v>2.97</v>
      </c>
      <c r="I360" s="60">
        <v>0.98</v>
      </c>
      <c r="J360" s="60">
        <v>2.47</v>
      </c>
      <c r="K360" s="54">
        <f t="shared" si="49"/>
        <v>3.4206</v>
      </c>
      <c r="L360" s="62">
        <v>1.325</v>
      </c>
      <c r="M360" s="56">
        <v>0.5</v>
      </c>
      <c r="N360" s="63">
        <f t="shared" si="50"/>
        <v>224835.528706866</v>
      </c>
    </row>
    <row r="361" customHeight="1" spans="2:14">
      <c r="B361" s="58">
        <v>4060</v>
      </c>
      <c r="C361" s="59">
        <v>1.96</v>
      </c>
      <c r="D361" s="60">
        <v>2.2</v>
      </c>
      <c r="E361" s="60">
        <v>1</v>
      </c>
      <c r="F361" s="60">
        <v>0</v>
      </c>
      <c r="G361" s="51">
        <f t="shared" si="48"/>
        <v>17506.72</v>
      </c>
      <c r="H361" s="61">
        <v>2.97</v>
      </c>
      <c r="I361" s="60">
        <v>0.98</v>
      </c>
      <c r="J361" s="60">
        <v>2.47</v>
      </c>
      <c r="K361" s="54">
        <f t="shared" si="49"/>
        <v>3.4206</v>
      </c>
      <c r="L361" s="62">
        <v>1.325</v>
      </c>
      <c r="M361" s="56">
        <v>0.5</v>
      </c>
      <c r="N361" s="63">
        <f t="shared" si="50"/>
        <v>117828.244990764</v>
      </c>
    </row>
    <row r="362" customHeight="1" spans="2:14">
      <c r="B362" s="58">
        <v>4060</v>
      </c>
      <c r="C362" s="59">
        <v>1.33</v>
      </c>
      <c r="D362" s="60">
        <v>2.2</v>
      </c>
      <c r="E362" s="60">
        <v>1</v>
      </c>
      <c r="F362" s="60">
        <v>0</v>
      </c>
      <c r="G362" s="51">
        <f t="shared" si="48"/>
        <v>11879.56</v>
      </c>
      <c r="H362" s="61">
        <v>2.97</v>
      </c>
      <c r="I362" s="60">
        <v>0.98</v>
      </c>
      <c r="J362" s="60">
        <v>2.47</v>
      </c>
      <c r="K362" s="54">
        <f t="shared" si="49"/>
        <v>3.4206</v>
      </c>
      <c r="L362" s="62">
        <v>1.325</v>
      </c>
      <c r="M362" s="56">
        <v>0.5</v>
      </c>
      <c r="N362" s="63">
        <f t="shared" si="50"/>
        <v>79954.880529447</v>
      </c>
    </row>
    <row r="363" customHeight="1" spans="2:14">
      <c r="B363" s="58">
        <v>4060</v>
      </c>
      <c r="C363" s="59">
        <v>1.8</v>
      </c>
      <c r="D363" s="60">
        <v>2.2</v>
      </c>
      <c r="E363" s="60">
        <v>1</v>
      </c>
      <c r="F363" s="60">
        <v>0</v>
      </c>
      <c r="G363" s="51">
        <f t="shared" si="48"/>
        <v>16077.6</v>
      </c>
      <c r="H363" s="61">
        <v>2.97</v>
      </c>
      <c r="I363" s="60">
        <v>0.98</v>
      </c>
      <c r="J363" s="60">
        <v>2.47</v>
      </c>
      <c r="K363" s="54">
        <f t="shared" si="49"/>
        <v>3.4206</v>
      </c>
      <c r="L363" s="62">
        <v>1.325</v>
      </c>
      <c r="M363" s="56">
        <v>0.5</v>
      </c>
      <c r="N363" s="63">
        <f t="shared" si="50"/>
        <v>108209.61274662</v>
      </c>
    </row>
    <row r="364" customHeight="1" spans="2:14">
      <c r="B364" s="58">
        <v>4060</v>
      </c>
      <c r="C364" s="59">
        <v>1.66</v>
      </c>
      <c r="D364" s="60">
        <v>2.2</v>
      </c>
      <c r="E364" s="60">
        <v>1</v>
      </c>
      <c r="F364" s="60">
        <v>0</v>
      </c>
      <c r="G364" s="51">
        <f t="shared" si="48"/>
        <v>14827.12</v>
      </c>
      <c r="H364" s="61">
        <v>2.97</v>
      </c>
      <c r="I364" s="60">
        <v>0.98</v>
      </c>
      <c r="J364" s="60">
        <v>2.47</v>
      </c>
      <c r="K364" s="54">
        <f t="shared" si="49"/>
        <v>3.4206</v>
      </c>
      <c r="L364" s="62">
        <v>1.325</v>
      </c>
      <c r="M364" s="56">
        <v>0.5</v>
      </c>
      <c r="N364" s="63">
        <f t="shared" si="50"/>
        <v>99793.309532994</v>
      </c>
    </row>
    <row r="365" customHeight="1" spans="2:14">
      <c r="B365" s="58">
        <v>4060</v>
      </c>
      <c r="C365" s="59">
        <v>2.09</v>
      </c>
      <c r="D365" s="60">
        <v>2.2</v>
      </c>
      <c r="E365" s="60">
        <v>1</v>
      </c>
      <c r="F365" s="60">
        <v>0</v>
      </c>
      <c r="G365" s="51">
        <f t="shared" si="48"/>
        <v>18667.88</v>
      </c>
      <c r="H365" s="61">
        <v>2.97</v>
      </c>
      <c r="I365" s="60">
        <v>0.98</v>
      </c>
      <c r="J365" s="60">
        <v>2.47</v>
      </c>
      <c r="K365" s="54">
        <f t="shared" si="49"/>
        <v>3.4206</v>
      </c>
      <c r="L365" s="62">
        <v>1.325</v>
      </c>
      <c r="M365" s="56">
        <v>0.5</v>
      </c>
      <c r="N365" s="63">
        <f t="shared" si="50"/>
        <v>125643.383689131</v>
      </c>
    </row>
    <row r="366" customHeight="1" spans="2:14">
      <c r="B366" s="58">
        <v>4060</v>
      </c>
      <c r="C366" s="64">
        <v>3.74</v>
      </c>
      <c r="D366" s="60">
        <v>2.2</v>
      </c>
      <c r="E366" s="60">
        <v>1</v>
      </c>
      <c r="F366" s="60">
        <v>0</v>
      </c>
      <c r="G366" s="51">
        <f t="shared" si="48"/>
        <v>33405.68</v>
      </c>
      <c r="H366" s="61">
        <v>2.97</v>
      </c>
      <c r="I366" s="60">
        <v>0.98</v>
      </c>
      <c r="J366" s="60">
        <v>2.47</v>
      </c>
      <c r="K366" s="54">
        <f t="shared" si="49"/>
        <v>3.4206</v>
      </c>
      <c r="L366" s="62">
        <v>1.325</v>
      </c>
      <c r="M366" s="56">
        <v>0.5</v>
      </c>
      <c r="N366" s="63">
        <f t="shared" si="50"/>
        <v>224835.528706866</v>
      </c>
    </row>
    <row r="367" customHeight="1" spans="2:14">
      <c r="B367" s="65">
        <v>2758</v>
      </c>
      <c r="C367" s="59">
        <v>1.96</v>
      </c>
      <c r="D367" s="60">
        <v>2.2</v>
      </c>
      <c r="E367" s="60">
        <v>1</v>
      </c>
      <c r="F367" s="60">
        <v>0</v>
      </c>
      <c r="G367" s="51">
        <f t="shared" si="48"/>
        <v>11892.496</v>
      </c>
      <c r="H367" s="61">
        <v>2.97</v>
      </c>
      <c r="I367" s="60">
        <v>0.98</v>
      </c>
      <c r="J367" s="60">
        <v>2.47</v>
      </c>
      <c r="K367" s="54">
        <f t="shared" si="49"/>
        <v>3.4206</v>
      </c>
      <c r="L367" s="62">
        <v>1.325</v>
      </c>
      <c r="M367" s="56">
        <v>0.5</v>
      </c>
      <c r="N367" s="63">
        <f t="shared" si="50"/>
        <v>80041.9457351052</v>
      </c>
    </row>
    <row r="368" customHeight="1" spans="2:14">
      <c r="B368" s="65">
        <v>2758</v>
      </c>
      <c r="C368" s="59">
        <v>1.33</v>
      </c>
      <c r="D368" s="60">
        <v>2.2</v>
      </c>
      <c r="E368" s="60">
        <v>1</v>
      </c>
      <c r="F368" s="60">
        <v>0</v>
      </c>
      <c r="G368" s="51">
        <f t="shared" si="48"/>
        <v>8069.908</v>
      </c>
      <c r="H368" s="61">
        <v>2.97</v>
      </c>
      <c r="I368" s="60">
        <v>0.98</v>
      </c>
      <c r="J368" s="60">
        <v>2.47</v>
      </c>
      <c r="K368" s="54">
        <f t="shared" si="49"/>
        <v>3.4206</v>
      </c>
      <c r="L368" s="62">
        <v>1.325</v>
      </c>
      <c r="M368" s="56">
        <v>0.5</v>
      </c>
      <c r="N368" s="63">
        <f t="shared" si="50"/>
        <v>54314.1774631071</v>
      </c>
    </row>
    <row r="369" customHeight="1" spans="2:14">
      <c r="B369" s="65">
        <v>2758</v>
      </c>
      <c r="C369" s="50">
        <v>6.07</v>
      </c>
      <c r="D369" s="60">
        <v>1</v>
      </c>
      <c r="E369" s="60">
        <v>1</v>
      </c>
      <c r="F369" s="60">
        <v>0</v>
      </c>
      <c r="G369" s="51">
        <f t="shared" si="48"/>
        <v>16741.06</v>
      </c>
      <c r="H369" s="61">
        <v>2.67</v>
      </c>
      <c r="I369" s="60">
        <v>0.98</v>
      </c>
      <c r="J369" s="60">
        <v>2.47</v>
      </c>
      <c r="K369" s="54">
        <f t="shared" si="49"/>
        <v>3.4206</v>
      </c>
      <c r="L369" s="61">
        <v>1.125</v>
      </c>
      <c r="M369" s="56">
        <v>0.5</v>
      </c>
      <c r="N369" s="63">
        <f t="shared" si="50"/>
        <v>86004.0756349425</v>
      </c>
    </row>
    <row r="370" customHeight="1" spans="2:14">
      <c r="B370" s="66">
        <f>SUM(N354:N369)</f>
        <v>2182561.17663853</v>
      </c>
      <c r="C370" s="67"/>
      <c r="D370" s="67"/>
      <c r="E370" s="67"/>
      <c r="F370" s="67"/>
      <c r="G370" s="67"/>
      <c r="H370" s="67"/>
      <c r="I370" s="67"/>
      <c r="J370" s="67"/>
      <c r="K370" s="67"/>
      <c r="L370" s="67"/>
      <c r="M370" s="67"/>
      <c r="N370" s="68"/>
    </row>
    <row r="371" customHeight="1" spans="2:14">
      <c r="B371" s="66"/>
      <c r="C371" s="67"/>
      <c r="D371" s="67"/>
      <c r="E371" s="67"/>
      <c r="F371" s="67"/>
      <c r="G371" s="67"/>
      <c r="H371" s="67"/>
      <c r="I371" s="67"/>
      <c r="J371" s="67"/>
      <c r="K371" s="67"/>
      <c r="L371" s="67"/>
      <c r="M371" s="67"/>
      <c r="N371" s="68"/>
    </row>
    <row r="372" customHeight="1" spans="2:14">
      <c r="B372" s="69"/>
      <c r="C372" s="70"/>
      <c r="D372" s="70"/>
      <c r="E372" s="70"/>
      <c r="F372" s="70"/>
      <c r="G372" s="70"/>
      <c r="H372" s="70"/>
      <c r="I372" s="70"/>
      <c r="J372" s="70"/>
      <c r="K372" s="70"/>
      <c r="L372" s="70"/>
      <c r="M372" s="70"/>
      <c r="N372" s="71"/>
    </row>
    <row r="373" customHeight="1" spans="2:14">
      <c r="B373" s="34" t="s">
        <v>24</v>
      </c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6"/>
    </row>
    <row r="374" customHeight="1" spans="2:14">
      <c r="B374" s="37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9"/>
    </row>
    <row r="375" customHeight="1" spans="2:14">
      <c r="B375" s="40" t="s">
        <v>9</v>
      </c>
      <c r="C375" s="41"/>
      <c r="D375" s="41"/>
      <c r="E375" s="41"/>
      <c r="F375" s="41"/>
      <c r="G375" s="42"/>
      <c r="H375" s="43" t="s">
        <v>10</v>
      </c>
      <c r="I375" s="44"/>
      <c r="J375" s="44"/>
      <c r="K375" s="45"/>
      <c r="L375" s="46" t="s">
        <v>11</v>
      </c>
      <c r="M375" s="47"/>
      <c r="N375" s="48" t="s">
        <v>12</v>
      </c>
    </row>
    <row r="376" customHeight="1" spans="2:14">
      <c r="B376" s="49" t="s">
        <v>13</v>
      </c>
      <c r="C376" s="50" t="s">
        <v>14</v>
      </c>
      <c r="D376" s="50" t="s">
        <v>15</v>
      </c>
      <c r="E376" s="50" t="s">
        <v>16</v>
      </c>
      <c r="F376" s="50" t="s">
        <v>17</v>
      </c>
      <c r="G376" s="51" t="s">
        <v>9</v>
      </c>
      <c r="H376" s="52" t="s">
        <v>18</v>
      </c>
      <c r="I376" s="53" t="s">
        <v>19</v>
      </c>
      <c r="J376" s="53" t="s">
        <v>20</v>
      </c>
      <c r="K376" s="54" t="s">
        <v>21</v>
      </c>
      <c r="L376" s="55" t="s">
        <v>22</v>
      </c>
      <c r="M376" s="56" t="s">
        <v>23</v>
      </c>
      <c r="N376" s="57"/>
    </row>
    <row r="377" customHeight="1" spans="2:14">
      <c r="B377" s="58">
        <v>4060</v>
      </c>
      <c r="C377" s="53">
        <v>5.92</v>
      </c>
      <c r="D377" s="60">
        <v>1</v>
      </c>
      <c r="E377" s="60">
        <v>1</v>
      </c>
      <c r="F377" s="60">
        <v>0</v>
      </c>
      <c r="G377" s="51">
        <f t="shared" ref="G377:G393" si="51">B377*C377*D377*E377+F377</f>
        <v>24035.2</v>
      </c>
      <c r="H377" s="61">
        <v>2.35</v>
      </c>
      <c r="I377" s="60">
        <v>0.98</v>
      </c>
      <c r="J377" s="60">
        <v>2.47</v>
      </c>
      <c r="K377" s="54">
        <f t="shared" ref="K377:K393" si="52">I377*J377+1</f>
        <v>3.4206</v>
      </c>
      <c r="L377" s="61">
        <v>1.125</v>
      </c>
      <c r="M377" s="56">
        <v>0.5</v>
      </c>
      <c r="N377" s="63">
        <f t="shared" ref="N377:N393" si="53">G377*H377*K377*L377*M377</f>
        <v>108677.695518</v>
      </c>
    </row>
    <row r="378" customHeight="1" spans="2:14">
      <c r="B378" s="58">
        <v>4060</v>
      </c>
      <c r="C378" s="64">
        <v>2.01</v>
      </c>
      <c r="D378" s="60">
        <v>2.2</v>
      </c>
      <c r="E378" s="60">
        <v>2</v>
      </c>
      <c r="F378" s="60">
        <v>0</v>
      </c>
      <c r="G378" s="51">
        <f t="shared" si="51"/>
        <v>35906.64</v>
      </c>
      <c r="H378" s="61">
        <v>2.35</v>
      </c>
      <c r="I378" s="60">
        <v>0.98</v>
      </c>
      <c r="J378" s="60">
        <v>2.47</v>
      </c>
      <c r="K378" s="54">
        <f t="shared" si="52"/>
        <v>3.4206</v>
      </c>
      <c r="L378" s="61">
        <v>1.125</v>
      </c>
      <c r="M378" s="56">
        <v>0.5</v>
      </c>
      <c r="N378" s="63">
        <f t="shared" si="53"/>
        <v>162355.66539885</v>
      </c>
    </row>
    <row r="379" customHeight="1" spans="2:14">
      <c r="B379" s="58">
        <v>4060</v>
      </c>
      <c r="C379" s="72">
        <v>8</v>
      </c>
      <c r="D379" s="60">
        <v>1</v>
      </c>
      <c r="E379" s="60">
        <v>1</v>
      </c>
      <c r="F379" s="60">
        <v>0</v>
      </c>
      <c r="G379" s="51">
        <f t="shared" si="51"/>
        <v>32480</v>
      </c>
      <c r="H379" s="61">
        <v>2.35</v>
      </c>
      <c r="I379" s="60">
        <v>0.98</v>
      </c>
      <c r="J379" s="60">
        <v>2.47</v>
      </c>
      <c r="K379" s="54">
        <f t="shared" si="52"/>
        <v>3.4206</v>
      </c>
      <c r="L379" s="61">
        <v>1.125</v>
      </c>
      <c r="M379" s="56">
        <v>0.5</v>
      </c>
      <c r="N379" s="63">
        <f t="shared" si="53"/>
        <v>146861.7507</v>
      </c>
    </row>
    <row r="380" customHeight="1" spans="2:14">
      <c r="B380" s="58">
        <v>4060</v>
      </c>
      <c r="C380" s="59">
        <v>0.72</v>
      </c>
      <c r="D380" s="60">
        <v>2.2</v>
      </c>
      <c r="E380" s="60">
        <v>1</v>
      </c>
      <c r="F380" s="60">
        <v>0</v>
      </c>
      <c r="G380" s="51">
        <f t="shared" si="51"/>
        <v>6431.04</v>
      </c>
      <c r="H380" s="61">
        <v>2.35</v>
      </c>
      <c r="I380" s="60">
        <v>0.98</v>
      </c>
      <c r="J380" s="60">
        <v>2.47</v>
      </c>
      <c r="K380" s="54">
        <f t="shared" si="52"/>
        <v>3.4206</v>
      </c>
      <c r="L380" s="61">
        <v>1.125</v>
      </c>
      <c r="M380" s="56">
        <v>0.5</v>
      </c>
      <c r="N380" s="63">
        <f t="shared" si="53"/>
        <v>29078.6266386</v>
      </c>
    </row>
    <row r="381" customHeight="1" spans="2:14">
      <c r="B381" s="58">
        <v>4060</v>
      </c>
      <c r="C381" s="59">
        <v>0.97</v>
      </c>
      <c r="D381" s="60">
        <v>2.2</v>
      </c>
      <c r="E381" s="60">
        <v>1</v>
      </c>
      <c r="F381" s="60">
        <v>0</v>
      </c>
      <c r="G381" s="51">
        <f t="shared" si="51"/>
        <v>8664.04</v>
      </c>
      <c r="H381" s="61">
        <v>2.35</v>
      </c>
      <c r="I381" s="60">
        <v>0.98</v>
      </c>
      <c r="J381" s="60">
        <v>2.47</v>
      </c>
      <c r="K381" s="54">
        <f t="shared" si="52"/>
        <v>3.4206</v>
      </c>
      <c r="L381" s="61">
        <v>1.125</v>
      </c>
      <c r="M381" s="56">
        <v>0.5</v>
      </c>
      <c r="N381" s="63">
        <f t="shared" si="53"/>
        <v>39175.371999225</v>
      </c>
    </row>
    <row r="382" customHeight="1" spans="2:14">
      <c r="B382" s="58">
        <v>4060</v>
      </c>
      <c r="C382" s="59">
        <v>0.89</v>
      </c>
      <c r="D382" s="60">
        <v>2.2</v>
      </c>
      <c r="E382" s="60">
        <v>1</v>
      </c>
      <c r="F382" s="60">
        <v>0</v>
      </c>
      <c r="G382" s="51">
        <f t="shared" si="51"/>
        <v>7949.48</v>
      </c>
      <c r="H382" s="61">
        <v>2.35</v>
      </c>
      <c r="I382" s="60">
        <v>0.98</v>
      </c>
      <c r="J382" s="60">
        <v>2.47</v>
      </c>
      <c r="K382" s="54">
        <f t="shared" si="52"/>
        <v>3.4206</v>
      </c>
      <c r="L382" s="61">
        <v>1.125</v>
      </c>
      <c r="M382" s="56">
        <v>0.5</v>
      </c>
      <c r="N382" s="63">
        <f t="shared" si="53"/>
        <v>35944.413483825</v>
      </c>
    </row>
    <row r="383" customHeight="1" spans="2:14">
      <c r="B383" s="58">
        <v>4060</v>
      </c>
      <c r="C383" s="59">
        <v>1.13</v>
      </c>
      <c r="D383" s="60">
        <v>2.2</v>
      </c>
      <c r="E383" s="60">
        <v>1</v>
      </c>
      <c r="F383" s="60">
        <v>0</v>
      </c>
      <c r="G383" s="51">
        <f t="shared" si="51"/>
        <v>10093.16</v>
      </c>
      <c r="H383" s="61">
        <v>2.35</v>
      </c>
      <c r="I383" s="60">
        <v>0.98</v>
      </c>
      <c r="J383" s="60">
        <v>2.47</v>
      </c>
      <c r="K383" s="54">
        <f t="shared" si="52"/>
        <v>3.4206</v>
      </c>
      <c r="L383" s="61">
        <v>1.125</v>
      </c>
      <c r="M383" s="56">
        <v>0.5</v>
      </c>
      <c r="N383" s="63">
        <f t="shared" si="53"/>
        <v>45637.289030025</v>
      </c>
    </row>
    <row r="384" customHeight="1" spans="2:14">
      <c r="B384" s="58">
        <v>4060</v>
      </c>
      <c r="C384" s="64">
        <v>2.01</v>
      </c>
      <c r="D384" s="60">
        <v>2.2</v>
      </c>
      <c r="E384" s="60">
        <v>1</v>
      </c>
      <c r="F384" s="60">
        <v>0</v>
      </c>
      <c r="G384" s="51">
        <f t="shared" si="51"/>
        <v>17953.32</v>
      </c>
      <c r="H384" s="61">
        <v>2.35</v>
      </c>
      <c r="I384" s="60">
        <v>0.98</v>
      </c>
      <c r="J384" s="60">
        <v>2.47</v>
      </c>
      <c r="K384" s="54">
        <f t="shared" si="52"/>
        <v>3.4206</v>
      </c>
      <c r="L384" s="61">
        <v>1.125</v>
      </c>
      <c r="M384" s="56">
        <v>0.5</v>
      </c>
      <c r="N384" s="63">
        <f t="shared" si="53"/>
        <v>81177.832699425</v>
      </c>
    </row>
    <row r="385" customHeight="1" spans="2:14">
      <c r="B385" s="58">
        <v>4060</v>
      </c>
      <c r="C385" s="72">
        <v>8</v>
      </c>
      <c r="D385" s="60">
        <v>1</v>
      </c>
      <c r="E385" s="60">
        <v>1</v>
      </c>
      <c r="F385" s="60">
        <v>0</v>
      </c>
      <c r="G385" s="51">
        <f t="shared" si="51"/>
        <v>32480</v>
      </c>
      <c r="H385" s="61">
        <v>2.35</v>
      </c>
      <c r="I385" s="60">
        <v>0.98</v>
      </c>
      <c r="J385" s="60">
        <v>2.47</v>
      </c>
      <c r="K385" s="54">
        <f t="shared" si="52"/>
        <v>3.4206</v>
      </c>
      <c r="L385" s="61">
        <v>1.125</v>
      </c>
      <c r="M385" s="56">
        <v>0.5</v>
      </c>
      <c r="N385" s="63">
        <f t="shared" si="53"/>
        <v>146861.7507</v>
      </c>
    </row>
    <row r="386" customHeight="1" spans="2:14">
      <c r="B386" s="58">
        <v>4060</v>
      </c>
      <c r="C386" s="59">
        <v>0.72</v>
      </c>
      <c r="D386" s="60">
        <v>2.2</v>
      </c>
      <c r="E386" s="60">
        <v>1</v>
      </c>
      <c r="F386" s="60">
        <v>0</v>
      </c>
      <c r="G386" s="51">
        <f t="shared" si="51"/>
        <v>6431.04</v>
      </c>
      <c r="H386" s="61">
        <v>2.35</v>
      </c>
      <c r="I386" s="60">
        <v>0.98</v>
      </c>
      <c r="J386" s="60">
        <v>2.47</v>
      </c>
      <c r="K386" s="54">
        <f t="shared" si="52"/>
        <v>3.4206</v>
      </c>
      <c r="L386" s="61">
        <v>1.125</v>
      </c>
      <c r="M386" s="56">
        <v>0.5</v>
      </c>
      <c r="N386" s="63">
        <f t="shared" si="53"/>
        <v>29078.6266386</v>
      </c>
    </row>
    <row r="387" customHeight="1" spans="2:14">
      <c r="B387" s="58">
        <v>4060</v>
      </c>
      <c r="C387" s="59">
        <v>0.97</v>
      </c>
      <c r="D387" s="60">
        <v>2.2</v>
      </c>
      <c r="E387" s="60">
        <v>1</v>
      </c>
      <c r="F387" s="60">
        <v>0</v>
      </c>
      <c r="G387" s="51">
        <f t="shared" si="51"/>
        <v>8664.04</v>
      </c>
      <c r="H387" s="61">
        <v>2.35</v>
      </c>
      <c r="I387" s="60">
        <v>0.98</v>
      </c>
      <c r="J387" s="60">
        <v>2.47</v>
      </c>
      <c r="K387" s="54">
        <f t="shared" si="52"/>
        <v>3.4206</v>
      </c>
      <c r="L387" s="61">
        <v>1.125</v>
      </c>
      <c r="M387" s="56">
        <v>0.5</v>
      </c>
      <c r="N387" s="63">
        <f t="shared" si="53"/>
        <v>39175.371999225</v>
      </c>
    </row>
    <row r="388" customHeight="1" spans="2:14">
      <c r="B388" s="58">
        <v>4060</v>
      </c>
      <c r="C388" s="59">
        <v>0.89</v>
      </c>
      <c r="D388" s="60">
        <v>2.2</v>
      </c>
      <c r="E388" s="60">
        <v>1</v>
      </c>
      <c r="F388" s="60">
        <v>0</v>
      </c>
      <c r="G388" s="51">
        <f t="shared" si="51"/>
        <v>7949.48</v>
      </c>
      <c r="H388" s="61">
        <v>2.35</v>
      </c>
      <c r="I388" s="60">
        <v>0.98</v>
      </c>
      <c r="J388" s="60">
        <v>2.47</v>
      </c>
      <c r="K388" s="54">
        <f t="shared" si="52"/>
        <v>3.4206</v>
      </c>
      <c r="L388" s="61">
        <v>1.125</v>
      </c>
      <c r="M388" s="56">
        <v>0.5</v>
      </c>
      <c r="N388" s="63">
        <f t="shared" si="53"/>
        <v>35944.413483825</v>
      </c>
    </row>
    <row r="389" customHeight="1" spans="2:14">
      <c r="B389" s="58">
        <v>4060</v>
      </c>
      <c r="C389" s="59">
        <v>1.13</v>
      </c>
      <c r="D389" s="60">
        <v>2.2</v>
      </c>
      <c r="E389" s="60">
        <v>1</v>
      </c>
      <c r="F389" s="60">
        <v>0</v>
      </c>
      <c r="G389" s="51">
        <f t="shared" si="51"/>
        <v>10093.16</v>
      </c>
      <c r="H389" s="61">
        <v>2.35</v>
      </c>
      <c r="I389" s="60">
        <v>0.98</v>
      </c>
      <c r="J389" s="60">
        <v>2.47</v>
      </c>
      <c r="K389" s="54">
        <f t="shared" si="52"/>
        <v>3.4206</v>
      </c>
      <c r="L389" s="61">
        <v>1.125</v>
      </c>
      <c r="M389" s="56">
        <v>0.5</v>
      </c>
      <c r="N389" s="63">
        <f t="shared" si="53"/>
        <v>45637.289030025</v>
      </c>
    </row>
    <row r="390" customHeight="1" spans="2:14">
      <c r="B390" s="58">
        <v>4060</v>
      </c>
      <c r="C390" s="64">
        <v>2.01</v>
      </c>
      <c r="D390" s="60">
        <v>2.2</v>
      </c>
      <c r="E390" s="60">
        <v>1</v>
      </c>
      <c r="F390" s="60">
        <v>0</v>
      </c>
      <c r="G390" s="51">
        <f t="shared" si="51"/>
        <v>17953.32</v>
      </c>
      <c r="H390" s="61">
        <v>2.35</v>
      </c>
      <c r="I390" s="60">
        <v>0.98</v>
      </c>
      <c r="J390" s="60">
        <v>2.47</v>
      </c>
      <c r="K390" s="54">
        <f t="shared" si="52"/>
        <v>3.4206</v>
      </c>
      <c r="L390" s="61">
        <v>1.125</v>
      </c>
      <c r="M390" s="56">
        <v>0.5</v>
      </c>
      <c r="N390" s="63">
        <f t="shared" si="53"/>
        <v>81177.832699425</v>
      </c>
    </row>
    <row r="391" customHeight="1" spans="2:14">
      <c r="B391" s="58">
        <v>4060</v>
      </c>
      <c r="C391" s="72">
        <v>8</v>
      </c>
      <c r="D391" s="60">
        <v>1</v>
      </c>
      <c r="E391" s="60">
        <v>1</v>
      </c>
      <c r="F391" s="60">
        <v>0</v>
      </c>
      <c r="G391" s="51">
        <f t="shared" si="51"/>
        <v>32480</v>
      </c>
      <c r="H391" s="61">
        <v>2.35</v>
      </c>
      <c r="I391" s="60">
        <v>0.98</v>
      </c>
      <c r="J391" s="60">
        <v>2.47</v>
      </c>
      <c r="K391" s="54">
        <f t="shared" si="52"/>
        <v>3.4206</v>
      </c>
      <c r="L391" s="61">
        <v>1.125</v>
      </c>
      <c r="M391" s="56">
        <v>0.5</v>
      </c>
      <c r="N391" s="63">
        <f t="shared" si="53"/>
        <v>146861.7507</v>
      </c>
    </row>
    <row r="392" customHeight="1" spans="2:14">
      <c r="B392" s="65">
        <v>2950</v>
      </c>
      <c r="C392" s="59">
        <v>0.72</v>
      </c>
      <c r="D392" s="60">
        <v>2.2</v>
      </c>
      <c r="E392" s="60">
        <v>1</v>
      </c>
      <c r="F392" s="60">
        <v>0</v>
      </c>
      <c r="G392" s="51">
        <f t="shared" si="51"/>
        <v>4672.8</v>
      </c>
      <c r="H392" s="61">
        <v>2.35</v>
      </c>
      <c r="I392" s="60">
        <v>0.98</v>
      </c>
      <c r="J392" s="60">
        <v>2.47</v>
      </c>
      <c r="K392" s="54">
        <f t="shared" si="52"/>
        <v>3.4206</v>
      </c>
      <c r="L392" s="61">
        <v>1.125</v>
      </c>
      <c r="M392" s="56">
        <v>0.5</v>
      </c>
      <c r="N392" s="63">
        <f t="shared" si="53"/>
        <v>21128.5587645</v>
      </c>
    </row>
    <row r="393" customHeight="1" spans="2:14">
      <c r="B393" s="65">
        <v>2950</v>
      </c>
      <c r="C393" s="50">
        <v>3.27</v>
      </c>
      <c r="D393" s="60">
        <v>1</v>
      </c>
      <c r="E393" s="60">
        <v>1</v>
      </c>
      <c r="F393" s="60">
        <v>0</v>
      </c>
      <c r="G393" s="51">
        <f t="shared" si="51"/>
        <v>9646.5</v>
      </c>
      <c r="H393" s="61">
        <v>2.05</v>
      </c>
      <c r="I393" s="60">
        <v>0.98</v>
      </c>
      <c r="J393" s="60">
        <v>2.47</v>
      </c>
      <c r="K393" s="54">
        <f t="shared" si="52"/>
        <v>3.4206</v>
      </c>
      <c r="L393" s="61">
        <v>1.125</v>
      </c>
      <c r="M393" s="56">
        <v>0.5</v>
      </c>
      <c r="N393" s="63">
        <f t="shared" si="53"/>
        <v>38049.4556409375</v>
      </c>
    </row>
    <row r="394" customHeight="1" spans="2:14">
      <c r="B394" s="66">
        <f>SUM(N377:N393)</f>
        <v>1232823.69512449</v>
      </c>
      <c r="C394" s="67"/>
      <c r="D394" s="67"/>
      <c r="E394" s="67"/>
      <c r="F394" s="67"/>
      <c r="G394" s="67"/>
      <c r="H394" s="67"/>
      <c r="I394" s="67"/>
      <c r="J394" s="67"/>
      <c r="K394" s="67"/>
      <c r="L394" s="67"/>
      <c r="M394" s="67"/>
      <c r="N394" s="68"/>
    </row>
    <row r="395" customHeight="1" spans="2:14">
      <c r="B395" s="66"/>
      <c r="C395" s="67"/>
      <c r="D395" s="67"/>
      <c r="E395" s="67"/>
      <c r="F395" s="67"/>
      <c r="G395" s="67"/>
      <c r="H395" s="67"/>
      <c r="I395" s="67"/>
      <c r="J395" s="67"/>
      <c r="K395" s="67"/>
      <c r="L395" s="67"/>
      <c r="M395" s="67"/>
      <c r="N395" s="68"/>
    </row>
    <row r="396" customHeight="1" spans="2:14">
      <c r="B396" s="69"/>
      <c r="C396" s="70"/>
      <c r="D396" s="70"/>
      <c r="E396" s="70"/>
      <c r="F396" s="70"/>
      <c r="G396" s="70"/>
      <c r="H396" s="70"/>
      <c r="I396" s="70"/>
      <c r="J396" s="70"/>
      <c r="K396" s="70"/>
      <c r="L396" s="70"/>
      <c r="M396" s="70"/>
      <c r="N396" s="71"/>
    </row>
    <row r="397" customHeight="1" spans="2:14">
      <c r="B397" s="34" t="s">
        <v>5</v>
      </c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6"/>
    </row>
    <row r="398" customHeight="1" spans="2:14">
      <c r="B398" s="37"/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9"/>
    </row>
    <row r="399" customHeight="1" spans="2:14">
      <c r="B399" s="40" t="s">
        <v>9</v>
      </c>
      <c r="C399" s="41"/>
      <c r="D399" s="41"/>
      <c r="E399" s="41"/>
      <c r="F399" s="41"/>
      <c r="G399" s="42"/>
      <c r="H399" s="43" t="s">
        <v>10</v>
      </c>
      <c r="I399" s="44"/>
      <c r="J399" s="44"/>
      <c r="K399" s="45"/>
      <c r="L399" s="46" t="s">
        <v>11</v>
      </c>
      <c r="M399" s="47"/>
      <c r="N399" s="48" t="s">
        <v>12</v>
      </c>
    </row>
    <row r="400" customHeight="1" spans="2:14">
      <c r="B400" s="49" t="s">
        <v>13</v>
      </c>
      <c r="C400" s="50" t="s">
        <v>14</v>
      </c>
      <c r="D400" s="50" t="s">
        <v>15</v>
      </c>
      <c r="E400" s="50" t="s">
        <v>16</v>
      </c>
      <c r="F400" s="50" t="s">
        <v>17</v>
      </c>
      <c r="G400" s="51" t="s">
        <v>9</v>
      </c>
      <c r="H400" s="52" t="s">
        <v>18</v>
      </c>
      <c r="I400" s="53" t="s">
        <v>19</v>
      </c>
      <c r="J400" s="53" t="s">
        <v>20</v>
      </c>
      <c r="K400" s="54" t="s">
        <v>21</v>
      </c>
      <c r="L400" s="55" t="s">
        <v>22</v>
      </c>
      <c r="M400" s="56" t="s">
        <v>23</v>
      </c>
      <c r="N400" s="57"/>
    </row>
    <row r="401" customHeight="1" spans="2:14">
      <c r="B401" s="65">
        <v>2681</v>
      </c>
      <c r="C401" s="60">
        <v>2.14</v>
      </c>
      <c r="D401" s="60">
        <v>1</v>
      </c>
      <c r="E401" s="60">
        <v>1</v>
      </c>
      <c r="F401" s="60">
        <v>0</v>
      </c>
      <c r="G401" s="51">
        <f t="shared" ref="G401:G423" si="54">B401*C401*D401*E401+F401</f>
        <v>5737.34</v>
      </c>
      <c r="H401" s="61">
        <v>1.63</v>
      </c>
      <c r="I401" s="60">
        <v>0.98</v>
      </c>
      <c r="J401" s="60">
        <v>2.23</v>
      </c>
      <c r="K401" s="54">
        <f t="shared" ref="K401:K423" si="55">I401*J401+1</f>
        <v>3.1854</v>
      </c>
      <c r="L401" s="61">
        <v>1.125</v>
      </c>
      <c r="M401" s="56">
        <v>0.5</v>
      </c>
      <c r="N401" s="63">
        <f t="shared" ref="N401:N423" si="56">G401*H401*K401*L401*M401</f>
        <v>16756.5533752575</v>
      </c>
    </row>
    <row r="402" customHeight="1" spans="2:14">
      <c r="B402" s="65">
        <v>2681</v>
      </c>
      <c r="C402" s="60">
        <v>1.74</v>
      </c>
      <c r="D402" s="60">
        <v>1</v>
      </c>
      <c r="E402" s="60">
        <v>1</v>
      </c>
      <c r="F402" s="60">
        <v>0</v>
      </c>
      <c r="G402" s="51">
        <f t="shared" si="54"/>
        <v>4664.94</v>
      </c>
      <c r="H402" s="61">
        <v>1.63</v>
      </c>
      <c r="I402" s="60">
        <v>0.98</v>
      </c>
      <c r="J402" s="60">
        <v>2.23</v>
      </c>
      <c r="K402" s="54">
        <f t="shared" si="55"/>
        <v>3.1854</v>
      </c>
      <c r="L402" s="61">
        <v>1.125</v>
      </c>
      <c r="M402" s="56">
        <v>0.5</v>
      </c>
      <c r="N402" s="63">
        <f t="shared" si="56"/>
        <v>13624.4873238075</v>
      </c>
    </row>
    <row r="403" customHeight="1" spans="2:14">
      <c r="B403" s="65">
        <v>2681</v>
      </c>
      <c r="C403" s="60">
        <v>2.01</v>
      </c>
      <c r="D403" s="60">
        <v>1</v>
      </c>
      <c r="E403" s="60">
        <v>1</v>
      </c>
      <c r="F403" s="60">
        <v>0</v>
      </c>
      <c r="G403" s="51">
        <f t="shared" si="54"/>
        <v>5388.81</v>
      </c>
      <c r="H403" s="61">
        <v>1.63</v>
      </c>
      <c r="I403" s="60">
        <v>0.98</v>
      </c>
      <c r="J403" s="60">
        <v>2.23</v>
      </c>
      <c r="K403" s="54">
        <f t="shared" si="55"/>
        <v>3.1854</v>
      </c>
      <c r="L403" s="61">
        <v>1.125</v>
      </c>
      <c r="M403" s="56">
        <v>0.5</v>
      </c>
      <c r="N403" s="63">
        <f t="shared" si="56"/>
        <v>15738.6319085362</v>
      </c>
    </row>
    <row r="404" customHeight="1" spans="2:14">
      <c r="B404" s="65">
        <v>2681</v>
      </c>
      <c r="C404" s="60">
        <v>1.7</v>
      </c>
      <c r="D404" s="60">
        <v>1.75</v>
      </c>
      <c r="E404" s="60">
        <v>1</v>
      </c>
      <c r="F404" s="60">
        <v>0</v>
      </c>
      <c r="G404" s="51">
        <f t="shared" si="54"/>
        <v>7975.975</v>
      </c>
      <c r="H404" s="61">
        <v>1.63</v>
      </c>
      <c r="I404" s="60">
        <v>0.98</v>
      </c>
      <c r="J404" s="60">
        <v>2.23</v>
      </c>
      <c r="K404" s="54">
        <f t="shared" si="55"/>
        <v>3.1854</v>
      </c>
      <c r="L404" s="61">
        <v>1.125</v>
      </c>
      <c r="M404" s="56">
        <v>0.5</v>
      </c>
      <c r="N404" s="63">
        <f t="shared" si="56"/>
        <v>23294.7412576594</v>
      </c>
    </row>
    <row r="405" customHeight="1" spans="2:14">
      <c r="B405" s="65">
        <v>2681</v>
      </c>
      <c r="C405" s="60">
        <v>1.7</v>
      </c>
      <c r="D405" s="60">
        <v>1.75</v>
      </c>
      <c r="E405" s="60">
        <v>1</v>
      </c>
      <c r="F405" s="60">
        <v>0</v>
      </c>
      <c r="G405" s="51">
        <f t="shared" si="54"/>
        <v>7975.975</v>
      </c>
      <c r="H405" s="61">
        <v>1.63</v>
      </c>
      <c r="I405" s="60">
        <v>0.98</v>
      </c>
      <c r="J405" s="60">
        <v>2.23</v>
      </c>
      <c r="K405" s="54">
        <f t="shared" si="55"/>
        <v>3.1854</v>
      </c>
      <c r="L405" s="61">
        <v>1.325</v>
      </c>
      <c r="M405" s="56">
        <v>0.5</v>
      </c>
      <c r="N405" s="63">
        <f t="shared" si="56"/>
        <v>27436.0285923544</v>
      </c>
    </row>
    <row r="406" customHeight="1" spans="2:14">
      <c r="B406" s="65">
        <v>2681</v>
      </c>
      <c r="C406" s="60">
        <v>1.7</v>
      </c>
      <c r="D406" s="60">
        <v>1.75</v>
      </c>
      <c r="E406" s="60">
        <v>1</v>
      </c>
      <c r="F406" s="60">
        <v>0</v>
      </c>
      <c r="G406" s="51">
        <f t="shared" si="54"/>
        <v>7975.975</v>
      </c>
      <c r="H406" s="61">
        <v>1.63</v>
      </c>
      <c r="I406" s="60">
        <v>0.98</v>
      </c>
      <c r="J406" s="60">
        <v>2.23</v>
      </c>
      <c r="K406" s="54">
        <f t="shared" si="55"/>
        <v>3.1854</v>
      </c>
      <c r="L406" s="61">
        <v>1.325</v>
      </c>
      <c r="M406" s="56">
        <v>0.5</v>
      </c>
      <c r="N406" s="63">
        <f t="shared" si="56"/>
        <v>27436.0285923544</v>
      </c>
    </row>
    <row r="407" customHeight="1" spans="2:14">
      <c r="B407" s="65">
        <v>2681</v>
      </c>
      <c r="C407" s="60">
        <v>1.7</v>
      </c>
      <c r="D407" s="60">
        <v>1.75</v>
      </c>
      <c r="E407" s="60">
        <v>1</v>
      </c>
      <c r="F407" s="60">
        <v>0</v>
      </c>
      <c r="G407" s="51">
        <f t="shared" si="54"/>
        <v>7975.975</v>
      </c>
      <c r="H407" s="61">
        <v>1.63</v>
      </c>
      <c r="I407" s="60">
        <v>0.98</v>
      </c>
      <c r="J407" s="60">
        <v>2.23</v>
      </c>
      <c r="K407" s="54">
        <f t="shared" si="55"/>
        <v>3.1854</v>
      </c>
      <c r="L407" s="61">
        <v>1.325</v>
      </c>
      <c r="M407" s="56">
        <v>0.5</v>
      </c>
      <c r="N407" s="63">
        <f t="shared" si="56"/>
        <v>27436.0285923544</v>
      </c>
    </row>
    <row r="408" customHeight="1" spans="2:14">
      <c r="B408" s="65">
        <v>2681</v>
      </c>
      <c r="C408" s="60">
        <v>1.7</v>
      </c>
      <c r="D408" s="60">
        <v>1.75</v>
      </c>
      <c r="E408" s="60">
        <v>1</v>
      </c>
      <c r="F408" s="60">
        <v>0</v>
      </c>
      <c r="G408" s="51">
        <f t="shared" si="54"/>
        <v>7975.975</v>
      </c>
      <c r="H408" s="61">
        <v>1.63</v>
      </c>
      <c r="I408" s="60">
        <v>0.98</v>
      </c>
      <c r="J408" s="60">
        <v>2.23</v>
      </c>
      <c r="K408" s="54">
        <f t="shared" si="55"/>
        <v>3.1854</v>
      </c>
      <c r="L408" s="61">
        <v>1.325</v>
      </c>
      <c r="M408" s="56">
        <v>0.5</v>
      </c>
      <c r="N408" s="63">
        <f t="shared" si="56"/>
        <v>27436.0285923544</v>
      </c>
    </row>
    <row r="409" customHeight="1" spans="2:14">
      <c r="B409" s="65">
        <v>2681</v>
      </c>
      <c r="C409" s="60">
        <v>1.7</v>
      </c>
      <c r="D409" s="60">
        <v>1.75</v>
      </c>
      <c r="E409" s="60">
        <v>1</v>
      </c>
      <c r="F409" s="60">
        <v>0</v>
      </c>
      <c r="G409" s="51">
        <f t="shared" si="54"/>
        <v>7975.975</v>
      </c>
      <c r="H409" s="61">
        <v>1.63</v>
      </c>
      <c r="I409" s="60">
        <v>0.98</v>
      </c>
      <c r="J409" s="60">
        <v>2.23</v>
      </c>
      <c r="K409" s="54">
        <f t="shared" si="55"/>
        <v>3.1854</v>
      </c>
      <c r="L409" s="61">
        <v>1.325</v>
      </c>
      <c r="M409" s="56">
        <v>0.5</v>
      </c>
      <c r="N409" s="63">
        <f t="shared" si="56"/>
        <v>27436.0285923544</v>
      </c>
    </row>
    <row r="410" customHeight="1" spans="2:14">
      <c r="B410" s="65">
        <v>2681</v>
      </c>
      <c r="C410" s="60">
        <v>1.7</v>
      </c>
      <c r="D410" s="60">
        <v>1.75</v>
      </c>
      <c r="E410" s="60">
        <v>1</v>
      </c>
      <c r="F410" s="60">
        <v>0</v>
      </c>
      <c r="G410" s="51">
        <f t="shared" si="54"/>
        <v>7975.975</v>
      </c>
      <c r="H410" s="61">
        <v>1.63</v>
      </c>
      <c r="I410" s="60">
        <v>0.98</v>
      </c>
      <c r="J410" s="60">
        <v>2.23</v>
      </c>
      <c r="K410" s="54">
        <f t="shared" si="55"/>
        <v>3.1854</v>
      </c>
      <c r="L410" s="61">
        <v>1.325</v>
      </c>
      <c r="M410" s="56">
        <v>0.5</v>
      </c>
      <c r="N410" s="63">
        <f t="shared" si="56"/>
        <v>27436.0285923544</v>
      </c>
    </row>
    <row r="411" customHeight="1" spans="2:14">
      <c r="B411" s="65">
        <v>2681</v>
      </c>
      <c r="C411" s="60">
        <v>1.7</v>
      </c>
      <c r="D411" s="60">
        <v>1.75</v>
      </c>
      <c r="E411" s="60">
        <v>1</v>
      </c>
      <c r="F411" s="60">
        <v>0</v>
      </c>
      <c r="G411" s="51">
        <f t="shared" si="54"/>
        <v>7975.975</v>
      </c>
      <c r="H411" s="61">
        <v>1.63</v>
      </c>
      <c r="I411" s="60">
        <v>0.98</v>
      </c>
      <c r="J411" s="60">
        <v>2.23</v>
      </c>
      <c r="K411" s="54">
        <f t="shared" si="55"/>
        <v>3.1854</v>
      </c>
      <c r="L411" s="61">
        <v>1.325</v>
      </c>
      <c r="M411" s="56">
        <v>0.5</v>
      </c>
      <c r="N411" s="63">
        <f t="shared" si="56"/>
        <v>27436.0285923544</v>
      </c>
    </row>
    <row r="412" customHeight="1" spans="2:14">
      <c r="B412" s="65">
        <v>2681</v>
      </c>
      <c r="C412" s="60">
        <v>1.7</v>
      </c>
      <c r="D412" s="60">
        <v>1.75</v>
      </c>
      <c r="E412" s="60">
        <v>1</v>
      </c>
      <c r="F412" s="60">
        <v>0</v>
      </c>
      <c r="G412" s="51">
        <f t="shared" si="54"/>
        <v>7975.975</v>
      </c>
      <c r="H412" s="61">
        <v>1.63</v>
      </c>
      <c r="I412" s="60">
        <v>0.98</v>
      </c>
      <c r="J412" s="60">
        <v>2.23</v>
      </c>
      <c r="K412" s="54">
        <f t="shared" si="55"/>
        <v>3.1854</v>
      </c>
      <c r="L412" s="61">
        <v>1.325</v>
      </c>
      <c r="M412" s="56">
        <v>0.5</v>
      </c>
      <c r="N412" s="63">
        <f t="shared" si="56"/>
        <v>27436.0285923544</v>
      </c>
    </row>
    <row r="413" customHeight="1" spans="2:14">
      <c r="B413" s="65">
        <v>2681</v>
      </c>
      <c r="C413" s="60">
        <v>1.7</v>
      </c>
      <c r="D413" s="60">
        <v>1.75</v>
      </c>
      <c r="E413" s="60">
        <v>1</v>
      </c>
      <c r="F413" s="60">
        <v>0</v>
      </c>
      <c r="G413" s="51">
        <f t="shared" si="54"/>
        <v>7975.975</v>
      </c>
      <c r="H413" s="61">
        <v>1.63</v>
      </c>
      <c r="I413" s="60">
        <v>0.98</v>
      </c>
      <c r="J413" s="60">
        <v>2.23</v>
      </c>
      <c r="K413" s="54">
        <f t="shared" si="55"/>
        <v>3.1854</v>
      </c>
      <c r="L413" s="61">
        <v>1.325</v>
      </c>
      <c r="M413" s="56">
        <v>0.5</v>
      </c>
      <c r="N413" s="63">
        <f t="shared" si="56"/>
        <v>27436.0285923544</v>
      </c>
    </row>
    <row r="414" customHeight="1" spans="2:14">
      <c r="B414" s="65">
        <v>2681</v>
      </c>
      <c r="C414" s="60">
        <v>1.7</v>
      </c>
      <c r="D414" s="60">
        <v>1</v>
      </c>
      <c r="E414" s="60">
        <v>1</v>
      </c>
      <c r="F414" s="60">
        <v>0</v>
      </c>
      <c r="G414" s="51">
        <f t="shared" si="54"/>
        <v>4557.7</v>
      </c>
      <c r="H414" s="61">
        <v>1.63</v>
      </c>
      <c r="I414" s="60">
        <v>0.9</v>
      </c>
      <c r="J414" s="60">
        <v>2.23</v>
      </c>
      <c r="K414" s="54">
        <f t="shared" si="55"/>
        <v>3.007</v>
      </c>
      <c r="L414" s="61">
        <v>1.325</v>
      </c>
      <c r="M414" s="56">
        <v>0.5</v>
      </c>
      <c r="N414" s="63">
        <f t="shared" si="56"/>
        <v>14799.6910865125</v>
      </c>
    </row>
    <row r="415" customHeight="1" spans="2:14">
      <c r="B415" s="65">
        <v>2681</v>
      </c>
      <c r="C415" s="60">
        <v>1.7</v>
      </c>
      <c r="D415" s="60">
        <v>1</v>
      </c>
      <c r="E415" s="60">
        <v>1</v>
      </c>
      <c r="F415" s="60">
        <v>0</v>
      </c>
      <c r="G415" s="51">
        <f t="shared" si="54"/>
        <v>4557.7</v>
      </c>
      <c r="H415" s="61">
        <v>1.63</v>
      </c>
      <c r="I415" s="60">
        <v>0.9</v>
      </c>
      <c r="J415" s="60">
        <v>2.23</v>
      </c>
      <c r="K415" s="54">
        <f t="shared" si="55"/>
        <v>3.007</v>
      </c>
      <c r="L415" s="61">
        <v>1.325</v>
      </c>
      <c r="M415" s="56">
        <v>0.5</v>
      </c>
      <c r="N415" s="63">
        <f t="shared" si="56"/>
        <v>14799.6910865125</v>
      </c>
    </row>
    <row r="416" customHeight="1" spans="2:14">
      <c r="B416" s="65">
        <v>2681</v>
      </c>
      <c r="C416" s="60">
        <v>1.7</v>
      </c>
      <c r="D416" s="60">
        <v>1</v>
      </c>
      <c r="E416" s="60">
        <v>1</v>
      </c>
      <c r="F416" s="60">
        <v>0</v>
      </c>
      <c r="G416" s="51">
        <f t="shared" si="54"/>
        <v>4557.7</v>
      </c>
      <c r="H416" s="61">
        <v>1.63</v>
      </c>
      <c r="I416" s="60">
        <v>0.9</v>
      </c>
      <c r="J416" s="60">
        <v>2.23</v>
      </c>
      <c r="K416" s="54">
        <f t="shared" si="55"/>
        <v>3.007</v>
      </c>
      <c r="L416" s="61">
        <v>1.325</v>
      </c>
      <c r="M416" s="56">
        <v>0.5</v>
      </c>
      <c r="N416" s="63">
        <f t="shared" si="56"/>
        <v>14799.6910865125</v>
      </c>
    </row>
    <row r="417" customHeight="1" spans="2:14">
      <c r="B417" s="65">
        <v>2681</v>
      </c>
      <c r="C417" s="60">
        <v>1.7</v>
      </c>
      <c r="D417" s="60">
        <v>1</v>
      </c>
      <c r="E417" s="60">
        <v>1</v>
      </c>
      <c r="F417" s="60">
        <v>0</v>
      </c>
      <c r="G417" s="51">
        <f t="shared" si="54"/>
        <v>4557.7</v>
      </c>
      <c r="H417" s="61">
        <v>1.63</v>
      </c>
      <c r="I417" s="60">
        <v>0.9</v>
      </c>
      <c r="J417" s="60">
        <v>2.23</v>
      </c>
      <c r="K417" s="54">
        <f t="shared" si="55"/>
        <v>3.007</v>
      </c>
      <c r="L417" s="61">
        <v>1.125</v>
      </c>
      <c r="M417" s="56">
        <v>0.5</v>
      </c>
      <c r="N417" s="63">
        <f t="shared" si="56"/>
        <v>12565.7754508125</v>
      </c>
    </row>
    <row r="418" customHeight="1" spans="2:14">
      <c r="B418" s="65">
        <v>2681</v>
      </c>
      <c r="C418" s="60">
        <v>1.7</v>
      </c>
      <c r="D418" s="60">
        <v>1</v>
      </c>
      <c r="E418" s="60">
        <v>1</v>
      </c>
      <c r="F418" s="60">
        <v>0</v>
      </c>
      <c r="G418" s="51">
        <f t="shared" si="54"/>
        <v>4557.7</v>
      </c>
      <c r="H418" s="61">
        <v>1.63</v>
      </c>
      <c r="I418" s="60">
        <v>0.9</v>
      </c>
      <c r="J418" s="60">
        <v>2.23</v>
      </c>
      <c r="K418" s="54">
        <f t="shared" si="55"/>
        <v>3.007</v>
      </c>
      <c r="L418" s="61">
        <v>1.125</v>
      </c>
      <c r="M418" s="56">
        <v>0.5</v>
      </c>
      <c r="N418" s="63">
        <f t="shared" si="56"/>
        <v>12565.7754508125</v>
      </c>
    </row>
    <row r="419" customHeight="1" spans="2:14">
      <c r="B419" s="65">
        <v>2681</v>
      </c>
      <c r="C419" s="60">
        <v>1.7</v>
      </c>
      <c r="D419" s="60">
        <v>1</v>
      </c>
      <c r="E419" s="60">
        <v>1</v>
      </c>
      <c r="F419" s="60">
        <v>0</v>
      </c>
      <c r="G419" s="51">
        <f t="shared" si="54"/>
        <v>4557.7</v>
      </c>
      <c r="H419" s="61">
        <v>1.63</v>
      </c>
      <c r="I419" s="60">
        <v>0.9</v>
      </c>
      <c r="J419" s="60">
        <v>2.23</v>
      </c>
      <c r="K419" s="54">
        <f t="shared" si="55"/>
        <v>3.007</v>
      </c>
      <c r="L419" s="61">
        <v>1.125</v>
      </c>
      <c r="M419" s="56">
        <v>0.5</v>
      </c>
      <c r="N419" s="63">
        <f t="shared" si="56"/>
        <v>12565.7754508125</v>
      </c>
    </row>
    <row r="420" customHeight="1" spans="2:14">
      <c r="B420" s="65">
        <v>2681</v>
      </c>
      <c r="C420" s="60">
        <v>1.7</v>
      </c>
      <c r="D420" s="60">
        <v>1</v>
      </c>
      <c r="E420" s="60">
        <v>1</v>
      </c>
      <c r="F420" s="60">
        <v>0</v>
      </c>
      <c r="G420" s="51">
        <f t="shared" si="54"/>
        <v>4557.7</v>
      </c>
      <c r="H420" s="61">
        <v>1.63</v>
      </c>
      <c r="I420" s="60">
        <v>0.9</v>
      </c>
      <c r="J420" s="60">
        <v>2.23</v>
      </c>
      <c r="K420" s="54">
        <f t="shared" si="55"/>
        <v>3.007</v>
      </c>
      <c r="L420" s="61">
        <v>1.125</v>
      </c>
      <c r="M420" s="56">
        <v>0.5</v>
      </c>
      <c r="N420" s="63">
        <f t="shared" si="56"/>
        <v>12565.7754508125</v>
      </c>
    </row>
    <row r="421" customHeight="1" spans="2:14">
      <c r="B421" s="65">
        <v>2681</v>
      </c>
      <c r="C421" s="60">
        <v>1.7</v>
      </c>
      <c r="D421" s="60">
        <v>1</v>
      </c>
      <c r="E421" s="60">
        <v>1</v>
      </c>
      <c r="F421" s="60">
        <v>0</v>
      </c>
      <c r="G421" s="51">
        <f t="shared" si="54"/>
        <v>4557.7</v>
      </c>
      <c r="H421" s="61">
        <v>1.63</v>
      </c>
      <c r="I421" s="60">
        <v>0.9</v>
      </c>
      <c r="J421" s="60">
        <v>2.23</v>
      </c>
      <c r="K421" s="54">
        <f t="shared" si="55"/>
        <v>3.007</v>
      </c>
      <c r="L421" s="61">
        <v>1.125</v>
      </c>
      <c r="M421" s="56">
        <v>0.5</v>
      </c>
      <c r="N421" s="63">
        <f t="shared" si="56"/>
        <v>12565.7754508125</v>
      </c>
    </row>
    <row r="422" customHeight="1" spans="2:14">
      <c r="B422" s="65">
        <v>2681</v>
      </c>
      <c r="C422" s="60">
        <v>1.7</v>
      </c>
      <c r="D422" s="60">
        <v>1</v>
      </c>
      <c r="E422" s="60">
        <v>1</v>
      </c>
      <c r="F422" s="60">
        <v>0</v>
      </c>
      <c r="G422" s="51">
        <f t="shared" si="54"/>
        <v>4557.7</v>
      </c>
      <c r="H422" s="61">
        <v>1.63</v>
      </c>
      <c r="I422" s="60">
        <v>0.9</v>
      </c>
      <c r="J422" s="60">
        <v>2.23</v>
      </c>
      <c r="K422" s="54">
        <f t="shared" si="55"/>
        <v>3.007</v>
      </c>
      <c r="L422" s="61">
        <v>1.125</v>
      </c>
      <c r="M422" s="56">
        <v>0.5</v>
      </c>
      <c r="N422" s="63">
        <f t="shared" si="56"/>
        <v>12565.7754508125</v>
      </c>
    </row>
    <row r="423" customHeight="1" spans="2:14">
      <c r="B423" s="65">
        <v>2681</v>
      </c>
      <c r="C423" s="60">
        <v>1.7</v>
      </c>
      <c r="D423" s="60">
        <v>1</v>
      </c>
      <c r="E423" s="60">
        <v>1</v>
      </c>
      <c r="F423" s="60">
        <v>0</v>
      </c>
      <c r="G423" s="51">
        <f t="shared" si="54"/>
        <v>4557.7</v>
      </c>
      <c r="H423" s="61">
        <v>1.63</v>
      </c>
      <c r="I423" s="60">
        <v>0.9</v>
      </c>
      <c r="J423" s="60">
        <v>2.23</v>
      </c>
      <c r="K423" s="54">
        <f t="shared" si="55"/>
        <v>3.007</v>
      </c>
      <c r="L423" s="61">
        <v>1.125</v>
      </c>
      <c r="M423" s="56">
        <v>0.5</v>
      </c>
      <c r="N423" s="63">
        <f t="shared" si="56"/>
        <v>12565.7754508125</v>
      </c>
    </row>
    <row r="424" customHeight="1" spans="2:14">
      <c r="B424" s="66">
        <f>SUM(N401:N423)</f>
        <v>448698.172611675</v>
      </c>
      <c r="C424" s="67"/>
      <c r="D424" s="67"/>
      <c r="E424" s="67"/>
      <c r="F424" s="67"/>
      <c r="G424" s="67"/>
      <c r="H424" s="67"/>
      <c r="I424" s="67"/>
      <c r="J424" s="67"/>
      <c r="K424" s="67"/>
      <c r="L424" s="67"/>
      <c r="M424" s="67"/>
      <c r="N424" s="68"/>
    </row>
    <row r="425" customHeight="1" spans="2:14">
      <c r="B425" s="66"/>
      <c r="C425" s="67"/>
      <c r="D425" s="67"/>
      <c r="E425" s="67"/>
      <c r="F425" s="67"/>
      <c r="G425" s="67"/>
      <c r="H425" s="67"/>
      <c r="I425" s="67"/>
      <c r="J425" s="67"/>
      <c r="K425" s="67"/>
      <c r="L425" s="67"/>
      <c r="M425" s="67"/>
      <c r="N425" s="68"/>
    </row>
    <row r="426" customHeight="1" spans="2:14">
      <c r="B426" s="69"/>
      <c r="C426" s="70"/>
      <c r="D426" s="70"/>
      <c r="E426" s="70"/>
      <c r="F426" s="70"/>
      <c r="G426" s="70"/>
      <c r="H426" s="70"/>
      <c r="I426" s="70"/>
      <c r="J426" s="70"/>
      <c r="K426" s="70"/>
      <c r="L426" s="70"/>
      <c r="M426" s="70"/>
      <c r="N426" s="71"/>
    </row>
    <row r="427" customHeight="1" spans="2:14">
      <c r="B427" s="34" t="s">
        <v>7</v>
      </c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6"/>
    </row>
    <row r="428" customHeight="1" spans="2:14">
      <c r="B428" s="37"/>
      <c r="C428" s="38"/>
      <c r="D428" s="38"/>
      <c r="E428" s="38"/>
      <c r="F428" s="38"/>
      <c r="G428" s="38"/>
      <c r="H428" s="38"/>
      <c r="I428" s="38"/>
      <c r="J428" s="38"/>
      <c r="K428" s="38"/>
      <c r="L428" s="38"/>
      <c r="M428" s="38"/>
      <c r="N428" s="39"/>
    </row>
    <row r="429" customHeight="1" spans="2:14">
      <c r="B429" s="40" t="s">
        <v>9</v>
      </c>
      <c r="C429" s="41"/>
      <c r="D429" s="41"/>
      <c r="E429" s="41"/>
      <c r="F429" s="41"/>
      <c r="G429" s="42"/>
      <c r="H429" s="43" t="s">
        <v>10</v>
      </c>
      <c r="I429" s="44"/>
      <c r="J429" s="44"/>
      <c r="K429" s="45"/>
      <c r="L429" s="46" t="s">
        <v>11</v>
      </c>
      <c r="M429" s="47"/>
      <c r="N429" s="48" t="s">
        <v>12</v>
      </c>
    </row>
    <row r="430" customHeight="1" spans="2:14">
      <c r="B430" s="49" t="s">
        <v>13</v>
      </c>
      <c r="C430" s="50" t="s">
        <v>14</v>
      </c>
      <c r="D430" s="50" t="s">
        <v>15</v>
      </c>
      <c r="E430" s="50" t="s">
        <v>16</v>
      </c>
      <c r="F430" s="50" t="s">
        <v>17</v>
      </c>
      <c r="G430" s="51" t="s">
        <v>9</v>
      </c>
      <c r="H430" s="52" t="s">
        <v>18</v>
      </c>
      <c r="I430" s="53" t="s">
        <v>19</v>
      </c>
      <c r="J430" s="53" t="s">
        <v>20</v>
      </c>
      <c r="K430" s="54" t="s">
        <v>21</v>
      </c>
      <c r="L430" s="55" t="s">
        <v>22</v>
      </c>
      <c r="M430" s="56" t="s">
        <v>23</v>
      </c>
      <c r="N430" s="57"/>
    </row>
    <row r="431" customHeight="1" spans="2:14">
      <c r="B431" s="65">
        <v>2556</v>
      </c>
      <c r="C431" s="60">
        <v>4.97</v>
      </c>
      <c r="D431" s="60">
        <v>1</v>
      </c>
      <c r="E431" s="60">
        <v>1</v>
      </c>
      <c r="F431" s="60">
        <v>0</v>
      </c>
      <c r="G431" s="51">
        <f t="shared" ref="G431:G451" si="57">B431*C431*D431*E431+F431</f>
        <v>12703.32</v>
      </c>
      <c r="H431" s="61">
        <v>1.15</v>
      </c>
      <c r="I431" s="60">
        <v>0.76</v>
      </c>
      <c r="J431" s="60">
        <v>1.54</v>
      </c>
      <c r="K431" s="54">
        <f t="shared" ref="K431:K451" si="58">I431*J431+1</f>
        <v>2.1704</v>
      </c>
      <c r="L431" s="61">
        <v>1.125</v>
      </c>
      <c r="M431" s="56">
        <v>0.5</v>
      </c>
      <c r="N431" s="63">
        <f t="shared" ref="N431:N451" si="59">G431*H431*K431*L431*M431</f>
        <v>17835.1754553</v>
      </c>
    </row>
    <row r="432" customHeight="1" spans="2:14">
      <c r="B432" s="65">
        <v>2556</v>
      </c>
      <c r="C432" s="60">
        <f t="shared" ref="C432:C451" si="60">0.677+0.338</f>
        <v>1.015</v>
      </c>
      <c r="D432" s="60">
        <v>1.35</v>
      </c>
      <c r="E432" s="60">
        <v>1</v>
      </c>
      <c r="F432" s="60">
        <v>0</v>
      </c>
      <c r="G432" s="51">
        <f t="shared" si="57"/>
        <v>3502.359</v>
      </c>
      <c r="H432" s="61">
        <v>1.15</v>
      </c>
      <c r="I432" s="60">
        <v>0.76</v>
      </c>
      <c r="J432" s="60">
        <v>1.54</v>
      </c>
      <c r="K432" s="54">
        <f t="shared" si="58"/>
        <v>2.1704</v>
      </c>
      <c r="L432" s="61">
        <v>1.125</v>
      </c>
      <c r="M432" s="56">
        <v>0.5</v>
      </c>
      <c r="N432" s="63">
        <f t="shared" si="59"/>
        <v>4917.2332329225</v>
      </c>
    </row>
    <row r="433" customHeight="1" spans="2:14">
      <c r="B433" s="65">
        <v>2556</v>
      </c>
      <c r="C433" s="60">
        <f t="shared" si="60"/>
        <v>1.015</v>
      </c>
      <c r="D433" s="60">
        <v>1.35</v>
      </c>
      <c r="E433" s="60">
        <v>1</v>
      </c>
      <c r="F433" s="60">
        <v>0</v>
      </c>
      <c r="G433" s="51">
        <f t="shared" si="57"/>
        <v>3502.359</v>
      </c>
      <c r="H433" s="61">
        <v>1.15</v>
      </c>
      <c r="I433" s="60">
        <v>0.76</v>
      </c>
      <c r="J433" s="60">
        <v>1.54</v>
      </c>
      <c r="K433" s="54">
        <f t="shared" si="58"/>
        <v>2.1704</v>
      </c>
      <c r="L433" s="61">
        <v>1.125</v>
      </c>
      <c r="M433" s="56">
        <v>0.5</v>
      </c>
      <c r="N433" s="63">
        <f t="shared" si="59"/>
        <v>4917.2332329225</v>
      </c>
    </row>
    <row r="434" customHeight="1" spans="2:14">
      <c r="B434" s="65">
        <v>2556</v>
      </c>
      <c r="C434" s="60">
        <f t="shared" si="60"/>
        <v>1.015</v>
      </c>
      <c r="D434" s="60">
        <v>1.35</v>
      </c>
      <c r="E434" s="60">
        <v>1</v>
      </c>
      <c r="F434" s="60">
        <v>0</v>
      </c>
      <c r="G434" s="51">
        <f t="shared" si="57"/>
        <v>3502.359</v>
      </c>
      <c r="H434" s="61">
        <v>1.15</v>
      </c>
      <c r="I434" s="60">
        <v>0.76</v>
      </c>
      <c r="J434" s="60">
        <v>1.54</v>
      </c>
      <c r="K434" s="54">
        <f t="shared" si="58"/>
        <v>2.1704</v>
      </c>
      <c r="L434" s="61">
        <v>1.125</v>
      </c>
      <c r="M434" s="56">
        <v>0.5</v>
      </c>
      <c r="N434" s="63">
        <f t="shared" si="59"/>
        <v>4917.2332329225</v>
      </c>
    </row>
    <row r="435" customHeight="1" spans="2:14">
      <c r="B435" s="65">
        <v>2556</v>
      </c>
      <c r="C435" s="60">
        <f t="shared" si="60"/>
        <v>1.015</v>
      </c>
      <c r="D435" s="60">
        <v>1.35</v>
      </c>
      <c r="E435" s="60">
        <v>1</v>
      </c>
      <c r="F435" s="60">
        <v>0</v>
      </c>
      <c r="G435" s="51">
        <f t="shared" si="57"/>
        <v>3502.359</v>
      </c>
      <c r="H435" s="61">
        <v>1.15</v>
      </c>
      <c r="I435" s="60">
        <v>0.76</v>
      </c>
      <c r="J435" s="60">
        <v>1.54</v>
      </c>
      <c r="K435" s="54">
        <f t="shared" si="58"/>
        <v>2.1704</v>
      </c>
      <c r="L435" s="61">
        <v>1.125</v>
      </c>
      <c r="M435" s="56">
        <v>0.5</v>
      </c>
      <c r="N435" s="63">
        <f t="shared" si="59"/>
        <v>4917.2332329225</v>
      </c>
    </row>
    <row r="436" customHeight="1" spans="2:14">
      <c r="B436" s="65">
        <v>2556</v>
      </c>
      <c r="C436" s="60">
        <f t="shared" si="60"/>
        <v>1.015</v>
      </c>
      <c r="D436" s="60">
        <v>1.35</v>
      </c>
      <c r="E436" s="60">
        <v>1</v>
      </c>
      <c r="F436" s="60">
        <v>0</v>
      </c>
      <c r="G436" s="51">
        <f t="shared" si="57"/>
        <v>3502.359</v>
      </c>
      <c r="H436" s="61">
        <v>1.15</v>
      </c>
      <c r="I436" s="60">
        <v>0.76</v>
      </c>
      <c r="J436" s="60">
        <v>1.54</v>
      </c>
      <c r="K436" s="54">
        <f t="shared" si="58"/>
        <v>2.1704</v>
      </c>
      <c r="L436" s="61">
        <v>1.125</v>
      </c>
      <c r="M436" s="56">
        <v>0.5</v>
      </c>
      <c r="N436" s="63">
        <f t="shared" si="59"/>
        <v>4917.2332329225</v>
      </c>
    </row>
    <row r="437" customHeight="1" spans="2:14">
      <c r="B437" s="65">
        <v>2556</v>
      </c>
      <c r="C437" s="60">
        <f t="shared" si="60"/>
        <v>1.015</v>
      </c>
      <c r="D437" s="60">
        <v>1.35</v>
      </c>
      <c r="E437" s="60">
        <v>1</v>
      </c>
      <c r="F437" s="60">
        <v>0</v>
      </c>
      <c r="G437" s="51">
        <f t="shared" si="57"/>
        <v>3502.359</v>
      </c>
      <c r="H437" s="61">
        <v>1.15</v>
      </c>
      <c r="I437" s="60">
        <v>0.76</v>
      </c>
      <c r="J437" s="60">
        <v>1.54</v>
      </c>
      <c r="K437" s="54">
        <f t="shared" si="58"/>
        <v>2.1704</v>
      </c>
      <c r="L437" s="61">
        <v>1.125</v>
      </c>
      <c r="M437" s="56">
        <v>0.5</v>
      </c>
      <c r="N437" s="63">
        <f t="shared" si="59"/>
        <v>4917.2332329225</v>
      </c>
    </row>
    <row r="438" customHeight="1" spans="2:14">
      <c r="B438" s="65">
        <v>2556</v>
      </c>
      <c r="C438" s="60">
        <f t="shared" si="60"/>
        <v>1.015</v>
      </c>
      <c r="D438" s="60">
        <v>1.35</v>
      </c>
      <c r="E438" s="60">
        <v>1</v>
      </c>
      <c r="F438" s="60">
        <v>0</v>
      </c>
      <c r="G438" s="51">
        <f t="shared" si="57"/>
        <v>3502.359</v>
      </c>
      <c r="H438" s="61">
        <v>1.15</v>
      </c>
      <c r="I438" s="60">
        <v>0.76</v>
      </c>
      <c r="J438" s="60">
        <v>1.54</v>
      </c>
      <c r="K438" s="54">
        <f t="shared" si="58"/>
        <v>2.1704</v>
      </c>
      <c r="L438" s="61">
        <v>1.125</v>
      </c>
      <c r="M438" s="56">
        <v>0.5</v>
      </c>
      <c r="N438" s="63">
        <f t="shared" si="59"/>
        <v>4917.2332329225</v>
      </c>
    </row>
    <row r="439" customHeight="1" spans="2:14">
      <c r="B439" s="65">
        <v>2556</v>
      </c>
      <c r="C439" s="60">
        <f t="shared" si="60"/>
        <v>1.015</v>
      </c>
      <c r="D439" s="60">
        <v>1.35</v>
      </c>
      <c r="E439" s="60">
        <v>1</v>
      </c>
      <c r="F439" s="60">
        <v>0</v>
      </c>
      <c r="G439" s="51">
        <f t="shared" si="57"/>
        <v>3502.359</v>
      </c>
      <c r="H439" s="61">
        <v>1.15</v>
      </c>
      <c r="I439" s="60">
        <v>0.76</v>
      </c>
      <c r="J439" s="60">
        <v>1.54</v>
      </c>
      <c r="K439" s="54">
        <f t="shared" si="58"/>
        <v>2.1704</v>
      </c>
      <c r="L439" s="61">
        <v>1.125</v>
      </c>
      <c r="M439" s="56">
        <v>0.5</v>
      </c>
      <c r="N439" s="63">
        <f t="shared" si="59"/>
        <v>4917.2332329225</v>
      </c>
    </row>
    <row r="440" customHeight="1" spans="2:14">
      <c r="B440" s="65">
        <v>2556</v>
      </c>
      <c r="C440" s="60">
        <f t="shared" si="60"/>
        <v>1.015</v>
      </c>
      <c r="D440" s="60">
        <v>1.35</v>
      </c>
      <c r="E440" s="60">
        <v>1</v>
      </c>
      <c r="F440" s="60">
        <v>0</v>
      </c>
      <c r="G440" s="51">
        <f t="shared" si="57"/>
        <v>3502.359</v>
      </c>
      <c r="H440" s="61">
        <v>1.15</v>
      </c>
      <c r="I440" s="60">
        <v>0.76</v>
      </c>
      <c r="J440" s="60">
        <v>1.54</v>
      </c>
      <c r="K440" s="54">
        <f t="shared" si="58"/>
        <v>2.1704</v>
      </c>
      <c r="L440" s="61">
        <v>1.125</v>
      </c>
      <c r="M440" s="56">
        <v>0.5</v>
      </c>
      <c r="N440" s="63">
        <f t="shared" si="59"/>
        <v>4917.2332329225</v>
      </c>
    </row>
    <row r="441" customHeight="1" spans="2:14">
      <c r="B441" s="65">
        <v>2556</v>
      </c>
      <c r="C441" s="60">
        <f t="shared" si="60"/>
        <v>1.015</v>
      </c>
      <c r="D441" s="60">
        <v>1.35</v>
      </c>
      <c r="E441" s="60">
        <v>1</v>
      </c>
      <c r="F441" s="60">
        <v>0</v>
      </c>
      <c r="G441" s="51">
        <f t="shared" si="57"/>
        <v>3502.359</v>
      </c>
      <c r="H441" s="61">
        <v>1.15</v>
      </c>
      <c r="I441" s="60">
        <v>0.76</v>
      </c>
      <c r="J441" s="60">
        <v>1.54</v>
      </c>
      <c r="K441" s="54">
        <f t="shared" si="58"/>
        <v>2.1704</v>
      </c>
      <c r="L441" s="61">
        <v>1.125</v>
      </c>
      <c r="M441" s="56">
        <v>0.5</v>
      </c>
      <c r="N441" s="63">
        <f t="shared" si="59"/>
        <v>4917.2332329225</v>
      </c>
    </row>
    <row r="442" customHeight="1" spans="2:14">
      <c r="B442" s="65">
        <v>2556</v>
      </c>
      <c r="C442" s="60">
        <f t="shared" si="60"/>
        <v>1.015</v>
      </c>
      <c r="D442" s="60">
        <v>1.35</v>
      </c>
      <c r="E442" s="60">
        <v>1</v>
      </c>
      <c r="F442" s="60">
        <v>0</v>
      </c>
      <c r="G442" s="51">
        <f t="shared" si="57"/>
        <v>3502.359</v>
      </c>
      <c r="H442" s="61">
        <v>1.15</v>
      </c>
      <c r="I442" s="60">
        <v>0.76</v>
      </c>
      <c r="J442" s="60">
        <v>1.54</v>
      </c>
      <c r="K442" s="54">
        <f t="shared" si="58"/>
        <v>2.1704</v>
      </c>
      <c r="L442" s="61">
        <v>1.125</v>
      </c>
      <c r="M442" s="56">
        <v>0.5</v>
      </c>
      <c r="N442" s="63">
        <f t="shared" si="59"/>
        <v>4917.2332329225</v>
      </c>
    </row>
    <row r="443" customHeight="1" spans="2:14">
      <c r="B443" s="65">
        <v>2556</v>
      </c>
      <c r="C443" s="60">
        <f t="shared" si="60"/>
        <v>1.015</v>
      </c>
      <c r="D443" s="60">
        <v>1.35</v>
      </c>
      <c r="E443" s="60">
        <v>1</v>
      </c>
      <c r="F443" s="60">
        <v>0</v>
      </c>
      <c r="G443" s="51">
        <f t="shared" si="57"/>
        <v>3502.359</v>
      </c>
      <c r="H443" s="61">
        <v>1.15</v>
      </c>
      <c r="I443" s="60">
        <v>0.76</v>
      </c>
      <c r="J443" s="60">
        <v>1.54</v>
      </c>
      <c r="K443" s="54">
        <f t="shared" si="58"/>
        <v>2.1704</v>
      </c>
      <c r="L443" s="61">
        <v>1.125</v>
      </c>
      <c r="M443" s="56">
        <v>0.5</v>
      </c>
      <c r="N443" s="63">
        <f t="shared" si="59"/>
        <v>4917.2332329225</v>
      </c>
    </row>
    <row r="444" customHeight="1" spans="2:14">
      <c r="B444" s="65">
        <v>2556</v>
      </c>
      <c r="C444" s="60">
        <f t="shared" si="60"/>
        <v>1.015</v>
      </c>
      <c r="D444" s="60">
        <v>1.35</v>
      </c>
      <c r="E444" s="60">
        <v>1</v>
      </c>
      <c r="F444" s="60">
        <v>0</v>
      </c>
      <c r="G444" s="51">
        <f t="shared" si="57"/>
        <v>3502.359</v>
      </c>
      <c r="H444" s="61">
        <v>1.15</v>
      </c>
      <c r="I444" s="60">
        <v>0.76</v>
      </c>
      <c r="J444" s="60">
        <v>1.54</v>
      </c>
      <c r="K444" s="54">
        <f t="shared" si="58"/>
        <v>2.1704</v>
      </c>
      <c r="L444" s="61">
        <v>1.125</v>
      </c>
      <c r="M444" s="56">
        <v>0.5</v>
      </c>
      <c r="N444" s="63">
        <f t="shared" si="59"/>
        <v>4917.2332329225</v>
      </c>
    </row>
    <row r="445" customHeight="1" spans="2:14">
      <c r="B445" s="65">
        <v>2556</v>
      </c>
      <c r="C445" s="60">
        <f t="shared" si="60"/>
        <v>1.015</v>
      </c>
      <c r="D445" s="60">
        <v>1.35</v>
      </c>
      <c r="E445" s="60">
        <v>1</v>
      </c>
      <c r="F445" s="60">
        <v>0</v>
      </c>
      <c r="G445" s="51">
        <f t="shared" si="57"/>
        <v>3502.359</v>
      </c>
      <c r="H445" s="61">
        <v>1.15</v>
      </c>
      <c r="I445" s="60">
        <v>0.76</v>
      </c>
      <c r="J445" s="60">
        <v>1.54</v>
      </c>
      <c r="K445" s="54">
        <f t="shared" si="58"/>
        <v>2.1704</v>
      </c>
      <c r="L445" s="61">
        <v>1.125</v>
      </c>
      <c r="M445" s="56">
        <v>0.5</v>
      </c>
      <c r="N445" s="63">
        <f t="shared" si="59"/>
        <v>4917.2332329225</v>
      </c>
    </row>
    <row r="446" customHeight="1" spans="2:14">
      <c r="B446" s="65">
        <v>2556</v>
      </c>
      <c r="C446" s="60">
        <f t="shared" si="60"/>
        <v>1.015</v>
      </c>
      <c r="D446" s="60">
        <v>1.35</v>
      </c>
      <c r="E446" s="60">
        <v>1</v>
      </c>
      <c r="F446" s="60">
        <v>0</v>
      </c>
      <c r="G446" s="51">
        <f t="shared" si="57"/>
        <v>3502.359</v>
      </c>
      <c r="H446" s="61">
        <v>1.15</v>
      </c>
      <c r="I446" s="60">
        <v>0.76</v>
      </c>
      <c r="J446" s="60">
        <v>1.54</v>
      </c>
      <c r="K446" s="54">
        <f t="shared" si="58"/>
        <v>2.1704</v>
      </c>
      <c r="L446" s="61">
        <v>1.125</v>
      </c>
      <c r="M446" s="56">
        <v>0.5</v>
      </c>
      <c r="N446" s="63">
        <f t="shared" si="59"/>
        <v>4917.2332329225</v>
      </c>
    </row>
    <row r="447" customHeight="1" spans="2:14">
      <c r="B447" s="65">
        <v>2556</v>
      </c>
      <c r="C447" s="60">
        <f t="shared" si="60"/>
        <v>1.015</v>
      </c>
      <c r="D447" s="60">
        <v>1.35</v>
      </c>
      <c r="E447" s="60">
        <v>1</v>
      </c>
      <c r="F447" s="60">
        <v>0</v>
      </c>
      <c r="G447" s="51">
        <f t="shared" si="57"/>
        <v>3502.359</v>
      </c>
      <c r="H447" s="61">
        <v>1.15</v>
      </c>
      <c r="I447" s="60">
        <v>0.76</v>
      </c>
      <c r="J447" s="60">
        <v>1.54</v>
      </c>
      <c r="K447" s="54">
        <f t="shared" si="58"/>
        <v>2.1704</v>
      </c>
      <c r="L447" s="61">
        <v>1.125</v>
      </c>
      <c r="M447" s="56">
        <v>0.5</v>
      </c>
      <c r="N447" s="63">
        <f t="shared" si="59"/>
        <v>4917.2332329225</v>
      </c>
    </row>
    <row r="448" customHeight="1" spans="2:14">
      <c r="B448" s="65">
        <v>2556</v>
      </c>
      <c r="C448" s="60">
        <f t="shared" si="60"/>
        <v>1.015</v>
      </c>
      <c r="D448" s="60">
        <v>1.35</v>
      </c>
      <c r="E448" s="60">
        <v>1</v>
      </c>
      <c r="F448" s="60">
        <v>0</v>
      </c>
      <c r="G448" s="51">
        <f t="shared" si="57"/>
        <v>3502.359</v>
      </c>
      <c r="H448" s="61">
        <v>1.15</v>
      </c>
      <c r="I448" s="60">
        <v>0.76</v>
      </c>
      <c r="J448" s="60">
        <v>1.54</v>
      </c>
      <c r="K448" s="54">
        <f t="shared" si="58"/>
        <v>2.1704</v>
      </c>
      <c r="L448" s="61">
        <v>1.125</v>
      </c>
      <c r="M448" s="56">
        <v>0.5</v>
      </c>
      <c r="N448" s="63">
        <f t="shared" si="59"/>
        <v>4917.2332329225</v>
      </c>
    </row>
    <row r="449" customHeight="1" spans="2:14">
      <c r="B449" s="65">
        <v>2556</v>
      </c>
      <c r="C449" s="60">
        <f t="shared" si="60"/>
        <v>1.015</v>
      </c>
      <c r="D449" s="60">
        <v>1.35</v>
      </c>
      <c r="E449" s="60">
        <v>1</v>
      </c>
      <c r="F449" s="60">
        <v>0</v>
      </c>
      <c r="G449" s="51">
        <f t="shared" si="57"/>
        <v>3502.359</v>
      </c>
      <c r="H449" s="61">
        <v>1.15</v>
      </c>
      <c r="I449" s="60">
        <v>0.76</v>
      </c>
      <c r="J449" s="60">
        <v>1.54</v>
      </c>
      <c r="K449" s="54">
        <f t="shared" si="58"/>
        <v>2.1704</v>
      </c>
      <c r="L449" s="61">
        <v>1.125</v>
      </c>
      <c r="M449" s="56">
        <v>0.5</v>
      </c>
      <c r="N449" s="63">
        <f t="shared" si="59"/>
        <v>4917.2332329225</v>
      </c>
    </row>
    <row r="450" customHeight="1" spans="2:14">
      <c r="B450" s="65">
        <v>2556</v>
      </c>
      <c r="C450" s="60">
        <f t="shared" si="60"/>
        <v>1.015</v>
      </c>
      <c r="D450" s="60">
        <v>1.35</v>
      </c>
      <c r="E450" s="60">
        <v>1</v>
      </c>
      <c r="F450" s="60">
        <v>0</v>
      </c>
      <c r="G450" s="51">
        <f t="shared" si="57"/>
        <v>3502.359</v>
      </c>
      <c r="H450" s="61">
        <v>1.15</v>
      </c>
      <c r="I450" s="60">
        <v>0.76</v>
      </c>
      <c r="J450" s="60">
        <v>1.54</v>
      </c>
      <c r="K450" s="54">
        <f t="shared" si="58"/>
        <v>2.1704</v>
      </c>
      <c r="L450" s="61">
        <v>1.125</v>
      </c>
      <c r="M450" s="56">
        <v>0.5</v>
      </c>
      <c r="N450" s="63">
        <f t="shared" si="59"/>
        <v>4917.2332329225</v>
      </c>
    </row>
    <row r="451" customHeight="1" spans="2:14">
      <c r="B451" s="65">
        <v>2556</v>
      </c>
      <c r="C451" s="60">
        <f t="shared" si="60"/>
        <v>1.015</v>
      </c>
      <c r="D451" s="60">
        <v>1.35</v>
      </c>
      <c r="E451" s="60">
        <v>1</v>
      </c>
      <c r="F451" s="60">
        <v>0</v>
      </c>
      <c r="G451" s="51">
        <f t="shared" si="57"/>
        <v>3502.359</v>
      </c>
      <c r="H451" s="61">
        <v>1.15</v>
      </c>
      <c r="I451" s="60">
        <v>0.76</v>
      </c>
      <c r="J451" s="60">
        <v>1.54</v>
      </c>
      <c r="K451" s="54">
        <f t="shared" si="58"/>
        <v>2.1704</v>
      </c>
      <c r="L451" s="61">
        <v>1.125</v>
      </c>
      <c r="M451" s="56">
        <v>0.5</v>
      </c>
      <c r="N451" s="63">
        <f t="shared" si="59"/>
        <v>4917.2332329225</v>
      </c>
    </row>
    <row r="452" customHeight="1" spans="2:14">
      <c r="B452" s="66">
        <f>SUM(N431:N451)</f>
        <v>116179.84011375</v>
      </c>
      <c r="C452" s="67"/>
      <c r="D452" s="67"/>
      <c r="E452" s="67"/>
      <c r="F452" s="67"/>
      <c r="G452" s="67"/>
      <c r="H452" s="67"/>
      <c r="I452" s="67"/>
      <c r="J452" s="67"/>
      <c r="K452" s="67"/>
      <c r="L452" s="67"/>
      <c r="M452" s="67"/>
      <c r="N452" s="68"/>
    </row>
    <row r="453" customHeight="1" spans="2:14">
      <c r="B453" s="66"/>
      <c r="C453" s="67"/>
      <c r="D453" s="67"/>
      <c r="E453" s="67"/>
      <c r="F453" s="67"/>
      <c r="G453" s="67"/>
      <c r="H453" s="67"/>
      <c r="I453" s="67"/>
      <c r="J453" s="67"/>
      <c r="K453" s="67"/>
      <c r="L453" s="67"/>
      <c r="M453" s="67"/>
      <c r="N453" s="68"/>
    </row>
    <row r="454" customHeight="1" spans="2:14">
      <c r="B454" s="69"/>
      <c r="C454" s="70"/>
      <c r="D454" s="70"/>
      <c r="E454" s="70"/>
      <c r="F454" s="70"/>
      <c r="G454" s="70"/>
      <c r="H454" s="70"/>
      <c r="I454" s="70"/>
      <c r="J454" s="70"/>
      <c r="K454" s="70"/>
      <c r="L454" s="70"/>
      <c r="M454" s="70"/>
      <c r="N454" s="71"/>
    </row>
    <row r="457" customHeight="1" spans="2:14">
      <c r="B457" s="2" t="s">
        <v>0</v>
      </c>
      <c r="C457" s="3"/>
      <c r="D457" s="3"/>
      <c r="E457" s="3"/>
      <c r="F457" s="4"/>
      <c r="G457" s="5" t="s">
        <v>28</v>
      </c>
      <c r="H457" s="6"/>
      <c r="I457" s="6"/>
      <c r="J457" s="6"/>
      <c r="K457" s="6"/>
      <c r="L457" s="6"/>
      <c r="M457" s="6"/>
      <c r="N457" s="7"/>
    </row>
    <row r="458" customHeight="1" spans="2:14">
      <c r="B458" s="8"/>
      <c r="C458" s="9"/>
      <c r="D458" s="9"/>
      <c r="E458" s="9"/>
      <c r="F458" s="10"/>
      <c r="G458" s="11"/>
      <c r="H458" s="12"/>
      <c r="I458" s="12"/>
      <c r="J458" s="12"/>
      <c r="K458" s="12"/>
      <c r="L458" s="12"/>
      <c r="M458" s="12"/>
      <c r="N458" s="13"/>
    </row>
    <row r="459" customHeight="1" spans="2:14">
      <c r="B459" s="14"/>
      <c r="C459" s="15"/>
      <c r="D459" s="15"/>
      <c r="E459" s="15"/>
      <c r="F459" s="16"/>
      <c r="G459" s="17"/>
      <c r="H459" s="18"/>
      <c r="I459" s="18"/>
      <c r="J459" s="18"/>
      <c r="K459" s="18"/>
      <c r="L459" s="18"/>
      <c r="M459" s="18"/>
      <c r="N459" s="19"/>
    </row>
    <row r="460" customHeight="1" spans="2:14">
      <c r="B460" s="20" t="s">
        <v>2</v>
      </c>
      <c r="C460" s="20"/>
      <c r="D460" s="21">
        <f>I460+I462+I464</f>
        <v>4308542.66981072</v>
      </c>
      <c r="E460" s="21"/>
      <c r="F460" s="21"/>
      <c r="G460" s="22" t="s">
        <v>3</v>
      </c>
      <c r="H460" s="22"/>
      <c r="I460" s="23">
        <f>B486+B510</f>
        <v>3668404.4769958</v>
      </c>
      <c r="J460" s="23"/>
      <c r="K460" s="24">
        <f>I460/D460</f>
        <v>0.851425820312684</v>
      </c>
      <c r="L460" s="24"/>
      <c r="M460" s="25" t="s">
        <v>4</v>
      </c>
      <c r="N460" s="25"/>
    </row>
    <row r="461" customHeight="1" spans="2:14">
      <c r="B461" s="20"/>
      <c r="C461" s="20"/>
      <c r="D461" s="21"/>
      <c r="E461" s="21"/>
      <c r="F461" s="21"/>
      <c r="G461" s="22"/>
      <c r="H461" s="22"/>
      <c r="I461" s="23"/>
      <c r="J461" s="23"/>
      <c r="K461" s="24"/>
      <c r="L461" s="24"/>
      <c r="M461" s="25"/>
      <c r="N461" s="25"/>
    </row>
    <row r="462" customHeight="1" spans="2:14">
      <c r="B462" s="20"/>
      <c r="C462" s="20"/>
      <c r="D462" s="21"/>
      <c r="E462" s="21"/>
      <c r="F462" s="21"/>
      <c r="G462" s="22" t="s">
        <v>5</v>
      </c>
      <c r="H462" s="22"/>
      <c r="I462" s="23">
        <f>B540</f>
        <v>503753.163116175</v>
      </c>
      <c r="J462" s="23"/>
      <c r="K462" s="24">
        <f>I462/D460</f>
        <v>0.11691961800585</v>
      </c>
      <c r="L462" s="24"/>
      <c r="M462" s="25">
        <v>20</v>
      </c>
      <c r="N462" s="25"/>
    </row>
    <row r="463" customHeight="1" spans="2:14">
      <c r="B463" s="26" t="s">
        <v>6</v>
      </c>
      <c r="C463" s="26"/>
      <c r="D463" s="27">
        <f>D460/M462</f>
        <v>215427.133490536</v>
      </c>
      <c r="E463" s="27"/>
      <c r="F463" s="27"/>
      <c r="G463" s="22"/>
      <c r="H463" s="22"/>
      <c r="I463" s="23"/>
      <c r="J463" s="23"/>
      <c r="K463" s="24"/>
      <c r="L463" s="24"/>
      <c r="M463" s="25"/>
      <c r="N463" s="25"/>
    </row>
    <row r="464" customHeight="1" spans="2:14">
      <c r="B464" s="26"/>
      <c r="C464" s="26"/>
      <c r="D464" s="27"/>
      <c r="E464" s="27"/>
      <c r="F464" s="27"/>
      <c r="G464" s="22" t="s">
        <v>7</v>
      </c>
      <c r="H464" s="22"/>
      <c r="I464" s="23">
        <f>B568</f>
        <v>136385.02969875</v>
      </c>
      <c r="J464" s="23"/>
      <c r="K464" s="24">
        <f>I464/D460</f>
        <v>0.0316545616814656</v>
      </c>
      <c r="L464" s="24"/>
      <c r="M464" s="25"/>
      <c r="N464" s="25"/>
    </row>
    <row r="465" customHeight="1" spans="2:14">
      <c r="B465" s="28"/>
      <c r="C465" s="28"/>
      <c r="D465" s="29"/>
      <c r="E465" s="29"/>
      <c r="F465" s="29"/>
      <c r="G465" s="30"/>
      <c r="H465" s="30"/>
      <c r="I465" s="31"/>
      <c r="J465" s="31"/>
      <c r="K465" s="32"/>
      <c r="L465" s="32"/>
      <c r="M465" s="33"/>
      <c r="N465" s="33"/>
    </row>
    <row r="466" customHeight="1" spans="2:14">
      <c r="B466" s="34" t="s">
        <v>8</v>
      </c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6"/>
    </row>
    <row r="467" customHeight="1" spans="2:14">
      <c r="B467" s="37"/>
      <c r="C467" s="38"/>
      <c r="D467" s="38"/>
      <c r="E467" s="38"/>
      <c r="F467" s="38"/>
      <c r="G467" s="38"/>
      <c r="H467" s="38"/>
      <c r="I467" s="38"/>
      <c r="J467" s="38"/>
      <c r="K467" s="38"/>
      <c r="L467" s="38"/>
      <c r="M467" s="38"/>
      <c r="N467" s="39"/>
    </row>
    <row r="468" customHeight="1" spans="2:14">
      <c r="B468" s="40" t="s">
        <v>9</v>
      </c>
      <c r="C468" s="41"/>
      <c r="D468" s="41"/>
      <c r="E468" s="41"/>
      <c r="F468" s="41"/>
      <c r="G468" s="42"/>
      <c r="H468" s="43" t="s">
        <v>10</v>
      </c>
      <c r="I468" s="44"/>
      <c r="J468" s="44"/>
      <c r="K468" s="45"/>
      <c r="L468" s="46" t="s">
        <v>11</v>
      </c>
      <c r="M468" s="47"/>
      <c r="N468" s="48" t="s">
        <v>12</v>
      </c>
    </row>
    <row r="469" customHeight="1" spans="2:14">
      <c r="B469" s="49" t="s">
        <v>13</v>
      </c>
      <c r="C469" s="50" t="s">
        <v>14</v>
      </c>
      <c r="D469" s="50" t="s">
        <v>15</v>
      </c>
      <c r="E469" s="50" t="s">
        <v>16</v>
      </c>
      <c r="F469" s="50" t="s">
        <v>17</v>
      </c>
      <c r="G469" s="51" t="s">
        <v>9</v>
      </c>
      <c r="H469" s="52" t="s">
        <v>18</v>
      </c>
      <c r="I469" s="53" t="s">
        <v>19</v>
      </c>
      <c r="J469" s="53" t="s">
        <v>20</v>
      </c>
      <c r="K469" s="54" t="s">
        <v>21</v>
      </c>
      <c r="L469" s="55" t="s">
        <v>22</v>
      </c>
      <c r="M469" s="56" t="s">
        <v>23</v>
      </c>
      <c r="N469" s="57"/>
    </row>
    <row r="470" customHeight="1" spans="2:14">
      <c r="B470" s="58">
        <v>4060</v>
      </c>
      <c r="C470" s="64">
        <v>3.74</v>
      </c>
      <c r="D470" s="60">
        <v>2.2</v>
      </c>
      <c r="E470" s="60">
        <v>2</v>
      </c>
      <c r="F470" s="60">
        <v>0</v>
      </c>
      <c r="G470" s="51">
        <f t="shared" ref="G470:G485" si="61">B470*C470*D470*E470+F470</f>
        <v>66811.36</v>
      </c>
      <c r="H470" s="61">
        <v>3.17</v>
      </c>
      <c r="I470" s="60">
        <v>0.98</v>
      </c>
      <c r="J470" s="60">
        <v>2.47</v>
      </c>
      <c r="K470" s="54">
        <f t="shared" ref="K470:K485" si="62">I470*J470+1</f>
        <v>3.4206</v>
      </c>
      <c r="L470" s="62">
        <v>1.325</v>
      </c>
      <c r="M470" s="56">
        <v>0.5</v>
      </c>
      <c r="N470" s="63">
        <f t="shared" ref="N470:N485" si="63">G470*H470*K470*L470*M470</f>
        <v>479951.936700852</v>
      </c>
    </row>
    <row r="471" customHeight="1" spans="2:14">
      <c r="B471" s="58">
        <v>4060</v>
      </c>
      <c r="C471" s="59">
        <v>1.96</v>
      </c>
      <c r="D471" s="60">
        <v>2.2</v>
      </c>
      <c r="E471" s="60">
        <v>1</v>
      </c>
      <c r="F471" s="60">
        <v>0</v>
      </c>
      <c r="G471" s="51">
        <f t="shared" si="61"/>
        <v>17506.72</v>
      </c>
      <c r="H471" s="61">
        <v>3.17</v>
      </c>
      <c r="I471" s="60">
        <v>0.98</v>
      </c>
      <c r="J471" s="60">
        <v>2.47</v>
      </c>
      <c r="K471" s="54">
        <f t="shared" si="62"/>
        <v>3.4206</v>
      </c>
      <c r="L471" s="62">
        <v>1.325</v>
      </c>
      <c r="M471" s="56">
        <v>0.5</v>
      </c>
      <c r="N471" s="63">
        <f t="shared" si="63"/>
        <v>125762.806943004</v>
      </c>
    </row>
    <row r="472" customHeight="1" spans="2:14">
      <c r="B472" s="58">
        <v>4060</v>
      </c>
      <c r="C472" s="59">
        <v>1.33</v>
      </c>
      <c r="D472" s="60">
        <v>2.2</v>
      </c>
      <c r="E472" s="60">
        <v>1</v>
      </c>
      <c r="F472" s="60">
        <v>0</v>
      </c>
      <c r="G472" s="51">
        <f t="shared" si="61"/>
        <v>11879.56</v>
      </c>
      <c r="H472" s="61">
        <v>3.17</v>
      </c>
      <c r="I472" s="60">
        <v>0.98</v>
      </c>
      <c r="J472" s="60">
        <v>2.47</v>
      </c>
      <c r="K472" s="54">
        <f t="shared" si="62"/>
        <v>3.4206</v>
      </c>
      <c r="L472" s="62">
        <v>1.325</v>
      </c>
      <c r="M472" s="56">
        <v>0.5</v>
      </c>
      <c r="N472" s="63">
        <f t="shared" si="63"/>
        <v>85339.047568467</v>
      </c>
    </row>
    <row r="473" customHeight="1" spans="2:14">
      <c r="B473" s="58">
        <v>4060</v>
      </c>
      <c r="C473" s="59">
        <v>1.8</v>
      </c>
      <c r="D473" s="60">
        <v>2.2</v>
      </c>
      <c r="E473" s="60">
        <v>1</v>
      </c>
      <c r="F473" s="60">
        <v>0</v>
      </c>
      <c r="G473" s="51">
        <f t="shared" si="61"/>
        <v>16077.6</v>
      </c>
      <c r="H473" s="61">
        <v>3.17</v>
      </c>
      <c r="I473" s="60">
        <v>0.98</v>
      </c>
      <c r="J473" s="60">
        <v>2.47</v>
      </c>
      <c r="K473" s="54">
        <f t="shared" si="62"/>
        <v>3.4206</v>
      </c>
      <c r="L473" s="62">
        <v>1.325</v>
      </c>
      <c r="M473" s="56">
        <v>0.5</v>
      </c>
      <c r="N473" s="63">
        <f t="shared" si="63"/>
        <v>115496.45535582</v>
      </c>
    </row>
    <row r="474" customHeight="1" spans="2:14">
      <c r="B474" s="58">
        <v>4060</v>
      </c>
      <c r="C474" s="59">
        <v>1.66</v>
      </c>
      <c r="D474" s="60">
        <v>2.2</v>
      </c>
      <c r="E474" s="60">
        <v>1</v>
      </c>
      <c r="F474" s="60">
        <v>0</v>
      </c>
      <c r="G474" s="51">
        <f t="shared" si="61"/>
        <v>14827.12</v>
      </c>
      <c r="H474" s="61">
        <v>3.17</v>
      </c>
      <c r="I474" s="60">
        <v>0.98</v>
      </c>
      <c r="J474" s="60">
        <v>2.47</v>
      </c>
      <c r="K474" s="54">
        <f t="shared" si="62"/>
        <v>3.4206</v>
      </c>
      <c r="L474" s="62">
        <v>1.325</v>
      </c>
      <c r="M474" s="56">
        <v>0.5</v>
      </c>
      <c r="N474" s="63">
        <f t="shared" si="63"/>
        <v>106513.397717034</v>
      </c>
    </row>
    <row r="475" customHeight="1" spans="2:14">
      <c r="B475" s="58">
        <v>4060</v>
      </c>
      <c r="C475" s="59">
        <v>2.09</v>
      </c>
      <c r="D475" s="60">
        <v>2.2</v>
      </c>
      <c r="E475" s="60">
        <v>1</v>
      </c>
      <c r="F475" s="60">
        <v>0</v>
      </c>
      <c r="G475" s="51">
        <f t="shared" si="61"/>
        <v>18667.88</v>
      </c>
      <c r="H475" s="61">
        <v>3.17</v>
      </c>
      <c r="I475" s="60">
        <v>0.98</v>
      </c>
      <c r="J475" s="60">
        <v>2.47</v>
      </c>
      <c r="K475" s="54">
        <f t="shared" si="62"/>
        <v>3.4206</v>
      </c>
      <c r="L475" s="62">
        <v>1.325</v>
      </c>
      <c r="M475" s="56">
        <v>0.5</v>
      </c>
      <c r="N475" s="63">
        <f t="shared" si="63"/>
        <v>134104.217607591</v>
      </c>
    </row>
    <row r="476" customHeight="1" spans="2:14">
      <c r="B476" s="58">
        <v>4060</v>
      </c>
      <c r="C476" s="64">
        <v>3.74</v>
      </c>
      <c r="D476" s="60">
        <v>2.2</v>
      </c>
      <c r="E476" s="60">
        <v>1</v>
      </c>
      <c r="F476" s="60">
        <v>0</v>
      </c>
      <c r="G476" s="51">
        <f t="shared" si="61"/>
        <v>33405.68</v>
      </c>
      <c r="H476" s="61">
        <v>3.17</v>
      </c>
      <c r="I476" s="60">
        <v>0.98</v>
      </c>
      <c r="J476" s="60">
        <v>2.47</v>
      </c>
      <c r="K476" s="54">
        <f t="shared" si="62"/>
        <v>3.4206</v>
      </c>
      <c r="L476" s="62">
        <v>1.325</v>
      </c>
      <c r="M476" s="56">
        <v>0.5</v>
      </c>
      <c r="N476" s="63">
        <f t="shared" si="63"/>
        <v>239975.968350426</v>
      </c>
    </row>
    <row r="477" customHeight="1" spans="2:14">
      <c r="B477" s="58">
        <v>4060</v>
      </c>
      <c r="C477" s="59">
        <v>1.96</v>
      </c>
      <c r="D477" s="60">
        <v>2.2</v>
      </c>
      <c r="E477" s="60">
        <v>1</v>
      </c>
      <c r="F477" s="60">
        <v>0</v>
      </c>
      <c r="G477" s="51">
        <f t="shared" si="61"/>
        <v>17506.72</v>
      </c>
      <c r="H477" s="61">
        <v>3.17</v>
      </c>
      <c r="I477" s="60">
        <v>0.98</v>
      </c>
      <c r="J477" s="60">
        <v>2.47</v>
      </c>
      <c r="K477" s="54">
        <f t="shared" si="62"/>
        <v>3.4206</v>
      </c>
      <c r="L477" s="62">
        <v>1.325</v>
      </c>
      <c r="M477" s="56">
        <v>0.5</v>
      </c>
      <c r="N477" s="63">
        <f t="shared" si="63"/>
        <v>125762.806943004</v>
      </c>
    </row>
    <row r="478" customHeight="1" spans="2:14">
      <c r="B478" s="58">
        <v>4060</v>
      </c>
      <c r="C478" s="59">
        <v>1.33</v>
      </c>
      <c r="D478" s="60">
        <v>2.2</v>
      </c>
      <c r="E478" s="60">
        <v>1</v>
      </c>
      <c r="F478" s="60">
        <v>0</v>
      </c>
      <c r="G478" s="51">
        <f t="shared" si="61"/>
        <v>11879.56</v>
      </c>
      <c r="H478" s="61">
        <v>3.17</v>
      </c>
      <c r="I478" s="60">
        <v>0.98</v>
      </c>
      <c r="J478" s="60">
        <v>2.47</v>
      </c>
      <c r="K478" s="54">
        <f t="shared" si="62"/>
        <v>3.4206</v>
      </c>
      <c r="L478" s="62">
        <v>1.325</v>
      </c>
      <c r="M478" s="56">
        <v>0.5</v>
      </c>
      <c r="N478" s="63">
        <f t="shared" si="63"/>
        <v>85339.047568467</v>
      </c>
    </row>
    <row r="479" customHeight="1" spans="2:14">
      <c r="B479" s="58">
        <v>4060</v>
      </c>
      <c r="C479" s="59">
        <v>1.8</v>
      </c>
      <c r="D479" s="60">
        <v>2.2</v>
      </c>
      <c r="E479" s="60">
        <v>1</v>
      </c>
      <c r="F479" s="60">
        <v>0</v>
      </c>
      <c r="G479" s="51">
        <f t="shared" si="61"/>
        <v>16077.6</v>
      </c>
      <c r="H479" s="61">
        <v>3.17</v>
      </c>
      <c r="I479" s="60">
        <v>0.98</v>
      </c>
      <c r="J479" s="60">
        <v>2.47</v>
      </c>
      <c r="K479" s="54">
        <f t="shared" si="62"/>
        <v>3.4206</v>
      </c>
      <c r="L479" s="62">
        <v>1.325</v>
      </c>
      <c r="M479" s="56">
        <v>0.5</v>
      </c>
      <c r="N479" s="63">
        <f t="shared" si="63"/>
        <v>115496.45535582</v>
      </c>
    </row>
    <row r="480" customHeight="1" spans="2:14">
      <c r="B480" s="58">
        <v>4060</v>
      </c>
      <c r="C480" s="59">
        <v>1.66</v>
      </c>
      <c r="D480" s="60">
        <v>2.2</v>
      </c>
      <c r="E480" s="60">
        <v>1</v>
      </c>
      <c r="F480" s="60">
        <v>0</v>
      </c>
      <c r="G480" s="51">
        <f t="shared" si="61"/>
        <v>14827.12</v>
      </c>
      <c r="H480" s="61">
        <v>3.17</v>
      </c>
      <c r="I480" s="60">
        <v>0.98</v>
      </c>
      <c r="J480" s="60">
        <v>2.47</v>
      </c>
      <c r="K480" s="54">
        <f t="shared" si="62"/>
        <v>3.4206</v>
      </c>
      <c r="L480" s="62">
        <v>1.325</v>
      </c>
      <c r="M480" s="56">
        <v>0.5</v>
      </c>
      <c r="N480" s="63">
        <f t="shared" si="63"/>
        <v>106513.397717034</v>
      </c>
    </row>
    <row r="481" customHeight="1" spans="2:14">
      <c r="B481" s="58">
        <v>4060</v>
      </c>
      <c r="C481" s="59">
        <v>2.09</v>
      </c>
      <c r="D481" s="60">
        <v>2.2</v>
      </c>
      <c r="E481" s="60">
        <v>1</v>
      </c>
      <c r="F481" s="60">
        <v>0</v>
      </c>
      <c r="G481" s="51">
        <f t="shared" si="61"/>
        <v>18667.88</v>
      </c>
      <c r="H481" s="61">
        <v>3.17</v>
      </c>
      <c r="I481" s="60">
        <v>0.98</v>
      </c>
      <c r="J481" s="60">
        <v>2.47</v>
      </c>
      <c r="K481" s="54">
        <f t="shared" si="62"/>
        <v>3.4206</v>
      </c>
      <c r="L481" s="62">
        <v>1.325</v>
      </c>
      <c r="M481" s="56">
        <v>0.5</v>
      </c>
      <c r="N481" s="63">
        <f t="shared" si="63"/>
        <v>134104.217607591</v>
      </c>
    </row>
    <row r="482" customHeight="1" spans="2:14">
      <c r="B482" s="58">
        <v>4060</v>
      </c>
      <c r="C482" s="64">
        <v>3.74</v>
      </c>
      <c r="D482" s="60">
        <v>2.2</v>
      </c>
      <c r="E482" s="60">
        <v>1</v>
      </c>
      <c r="F482" s="60">
        <v>0</v>
      </c>
      <c r="G482" s="51">
        <f t="shared" si="61"/>
        <v>33405.68</v>
      </c>
      <c r="H482" s="61">
        <v>3.17</v>
      </c>
      <c r="I482" s="60">
        <v>0.98</v>
      </c>
      <c r="J482" s="60">
        <v>2.47</v>
      </c>
      <c r="K482" s="54">
        <f t="shared" si="62"/>
        <v>3.4206</v>
      </c>
      <c r="L482" s="62">
        <v>1.325</v>
      </c>
      <c r="M482" s="56">
        <v>0.5</v>
      </c>
      <c r="N482" s="63">
        <f t="shared" si="63"/>
        <v>239975.968350426</v>
      </c>
    </row>
    <row r="483" customHeight="1" spans="2:14">
      <c r="B483" s="65">
        <v>2758</v>
      </c>
      <c r="C483" s="59">
        <v>1.96</v>
      </c>
      <c r="D483" s="60">
        <v>2.2</v>
      </c>
      <c r="E483" s="60">
        <v>1</v>
      </c>
      <c r="F483" s="60">
        <v>0</v>
      </c>
      <c r="G483" s="51">
        <f t="shared" si="61"/>
        <v>11892.496</v>
      </c>
      <c r="H483" s="61">
        <v>3.17</v>
      </c>
      <c r="I483" s="60">
        <v>0.98</v>
      </c>
      <c r="J483" s="60">
        <v>2.47</v>
      </c>
      <c r="K483" s="54">
        <f t="shared" si="62"/>
        <v>3.4206</v>
      </c>
      <c r="L483" s="62">
        <v>1.325</v>
      </c>
      <c r="M483" s="56">
        <v>0.5</v>
      </c>
      <c r="N483" s="63">
        <f t="shared" si="63"/>
        <v>85431.9757509372</v>
      </c>
    </row>
    <row r="484" customHeight="1" spans="2:14">
      <c r="B484" s="65">
        <v>2758</v>
      </c>
      <c r="C484" s="59">
        <v>1.33</v>
      </c>
      <c r="D484" s="60">
        <v>2.2</v>
      </c>
      <c r="E484" s="60">
        <v>1</v>
      </c>
      <c r="F484" s="60">
        <v>0</v>
      </c>
      <c r="G484" s="51">
        <f t="shared" si="61"/>
        <v>8069.908</v>
      </c>
      <c r="H484" s="61">
        <v>3.17</v>
      </c>
      <c r="I484" s="60">
        <v>0.98</v>
      </c>
      <c r="J484" s="60">
        <v>2.47</v>
      </c>
      <c r="K484" s="54">
        <f t="shared" si="62"/>
        <v>3.4206</v>
      </c>
      <c r="L484" s="62">
        <v>1.325</v>
      </c>
      <c r="M484" s="56">
        <v>0.5</v>
      </c>
      <c r="N484" s="63">
        <f t="shared" si="63"/>
        <v>57971.6978309931</v>
      </c>
    </row>
    <row r="485" customHeight="1" spans="2:14">
      <c r="B485" s="65">
        <v>2758</v>
      </c>
      <c r="C485" s="50">
        <v>6.07</v>
      </c>
      <c r="D485" s="60">
        <v>1</v>
      </c>
      <c r="E485" s="60">
        <v>1</v>
      </c>
      <c r="F485" s="60">
        <v>0</v>
      </c>
      <c r="G485" s="51">
        <f t="shared" si="61"/>
        <v>16741.06</v>
      </c>
      <c r="H485" s="61">
        <v>2.87</v>
      </c>
      <c r="I485" s="60">
        <v>0.98</v>
      </c>
      <c r="J485" s="60">
        <v>2.47</v>
      </c>
      <c r="K485" s="54">
        <f t="shared" si="62"/>
        <v>3.4206</v>
      </c>
      <c r="L485" s="61">
        <v>1.125</v>
      </c>
      <c r="M485" s="56">
        <v>0.5</v>
      </c>
      <c r="N485" s="63">
        <f t="shared" si="63"/>
        <v>92446.3284914925</v>
      </c>
    </row>
    <row r="486" customHeight="1" spans="2:14">
      <c r="B486" s="66">
        <f>SUM(N470:N485)</f>
        <v>2330185.72585896</v>
      </c>
      <c r="C486" s="67"/>
      <c r="D486" s="67"/>
      <c r="E486" s="67"/>
      <c r="F486" s="67"/>
      <c r="G486" s="67"/>
      <c r="H486" s="67"/>
      <c r="I486" s="67"/>
      <c r="J486" s="67"/>
      <c r="K486" s="67"/>
      <c r="L486" s="67"/>
      <c r="M486" s="67"/>
      <c r="N486" s="68"/>
    </row>
    <row r="487" customHeight="1" spans="2:14">
      <c r="B487" s="66"/>
      <c r="C487" s="67"/>
      <c r="D487" s="67"/>
      <c r="E487" s="67"/>
      <c r="F487" s="67"/>
      <c r="G487" s="67"/>
      <c r="H487" s="67"/>
      <c r="I487" s="67"/>
      <c r="J487" s="67"/>
      <c r="K487" s="67"/>
      <c r="L487" s="67"/>
      <c r="M487" s="67"/>
      <c r="N487" s="68"/>
    </row>
    <row r="488" customHeight="1" spans="2:14">
      <c r="B488" s="69"/>
      <c r="C488" s="70"/>
      <c r="D488" s="70"/>
      <c r="E488" s="70"/>
      <c r="F488" s="70"/>
      <c r="G488" s="70"/>
      <c r="H488" s="70"/>
      <c r="I488" s="70"/>
      <c r="J488" s="70"/>
      <c r="K488" s="70"/>
      <c r="L488" s="70"/>
      <c r="M488" s="70"/>
      <c r="N488" s="71"/>
    </row>
    <row r="489" customHeight="1" spans="2:14">
      <c r="B489" s="34" t="s">
        <v>24</v>
      </c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6"/>
    </row>
    <row r="490" customHeight="1" spans="2:14">
      <c r="B490" s="37"/>
      <c r="C490" s="38"/>
      <c r="D490" s="38"/>
      <c r="E490" s="38"/>
      <c r="F490" s="38"/>
      <c r="G490" s="38"/>
      <c r="H490" s="38"/>
      <c r="I490" s="38"/>
      <c r="J490" s="38"/>
      <c r="K490" s="38"/>
      <c r="L490" s="38"/>
      <c r="M490" s="38"/>
      <c r="N490" s="39"/>
    </row>
    <row r="491" customHeight="1" spans="2:14">
      <c r="B491" s="40" t="s">
        <v>9</v>
      </c>
      <c r="C491" s="41"/>
      <c r="D491" s="41"/>
      <c r="E491" s="41"/>
      <c r="F491" s="41"/>
      <c r="G491" s="42"/>
      <c r="H491" s="43" t="s">
        <v>10</v>
      </c>
      <c r="I491" s="44"/>
      <c r="J491" s="44"/>
      <c r="K491" s="45"/>
      <c r="L491" s="46" t="s">
        <v>11</v>
      </c>
      <c r="M491" s="47"/>
      <c r="N491" s="48" t="s">
        <v>12</v>
      </c>
    </row>
    <row r="492" customHeight="1" spans="2:14">
      <c r="B492" s="49" t="s">
        <v>13</v>
      </c>
      <c r="C492" s="50" t="s">
        <v>14</v>
      </c>
      <c r="D492" s="50" t="s">
        <v>15</v>
      </c>
      <c r="E492" s="50" t="s">
        <v>16</v>
      </c>
      <c r="F492" s="50" t="s">
        <v>17</v>
      </c>
      <c r="G492" s="51" t="s">
        <v>9</v>
      </c>
      <c r="H492" s="52" t="s">
        <v>18</v>
      </c>
      <c r="I492" s="53" t="s">
        <v>19</v>
      </c>
      <c r="J492" s="53" t="s">
        <v>20</v>
      </c>
      <c r="K492" s="54" t="s">
        <v>21</v>
      </c>
      <c r="L492" s="55" t="s">
        <v>22</v>
      </c>
      <c r="M492" s="56" t="s">
        <v>23</v>
      </c>
      <c r="N492" s="57"/>
    </row>
    <row r="493" customHeight="1" spans="2:14">
      <c r="B493" s="58">
        <v>4060</v>
      </c>
      <c r="C493" s="53">
        <v>5.92</v>
      </c>
      <c r="D493" s="60">
        <v>1</v>
      </c>
      <c r="E493" s="60">
        <v>1</v>
      </c>
      <c r="F493" s="60">
        <v>0</v>
      </c>
      <c r="G493" s="51">
        <f t="shared" ref="G493:G509" si="64">B493*C493*D493*E493+F493</f>
        <v>24035.2</v>
      </c>
      <c r="H493" s="61">
        <v>2.55</v>
      </c>
      <c r="I493" s="60">
        <v>0.98</v>
      </c>
      <c r="J493" s="60">
        <v>2.47</v>
      </c>
      <c r="K493" s="54">
        <f t="shared" ref="K493:K509" si="65">I493*J493+1</f>
        <v>3.4206</v>
      </c>
      <c r="L493" s="61">
        <v>1.125</v>
      </c>
      <c r="M493" s="56">
        <v>0.5</v>
      </c>
      <c r="N493" s="63">
        <f t="shared" ref="N493:N509" si="66">G493*H493*K493*L493*M493</f>
        <v>117926.861094</v>
      </c>
    </row>
    <row r="494" customHeight="1" spans="2:14">
      <c r="B494" s="58">
        <v>4060</v>
      </c>
      <c r="C494" s="64">
        <v>2.01</v>
      </c>
      <c r="D494" s="60">
        <v>2.2</v>
      </c>
      <c r="E494" s="60">
        <v>2</v>
      </c>
      <c r="F494" s="60">
        <v>0</v>
      </c>
      <c r="G494" s="51">
        <f t="shared" si="64"/>
        <v>35906.64</v>
      </c>
      <c r="H494" s="61">
        <v>2.55</v>
      </c>
      <c r="I494" s="60">
        <v>0.98</v>
      </c>
      <c r="J494" s="60">
        <v>2.47</v>
      </c>
      <c r="K494" s="54">
        <f t="shared" si="65"/>
        <v>3.4206</v>
      </c>
      <c r="L494" s="61">
        <v>1.125</v>
      </c>
      <c r="M494" s="56">
        <v>0.5</v>
      </c>
      <c r="N494" s="63">
        <f t="shared" si="66"/>
        <v>176173.16883705</v>
      </c>
    </row>
    <row r="495" customHeight="1" spans="2:14">
      <c r="B495" s="58">
        <v>4060</v>
      </c>
      <c r="C495" s="72">
        <v>8</v>
      </c>
      <c r="D495" s="60">
        <v>1</v>
      </c>
      <c r="E495" s="60">
        <v>1</v>
      </c>
      <c r="F495" s="60">
        <v>0</v>
      </c>
      <c r="G495" s="51">
        <f t="shared" si="64"/>
        <v>32480</v>
      </c>
      <c r="H495" s="61">
        <v>2.55</v>
      </c>
      <c r="I495" s="60">
        <v>0.98</v>
      </c>
      <c r="J495" s="60">
        <v>2.47</v>
      </c>
      <c r="K495" s="54">
        <f t="shared" si="65"/>
        <v>3.4206</v>
      </c>
      <c r="L495" s="61">
        <v>1.125</v>
      </c>
      <c r="M495" s="56">
        <v>0.5</v>
      </c>
      <c r="N495" s="63">
        <f t="shared" si="66"/>
        <v>159360.6231</v>
      </c>
    </row>
    <row r="496" customHeight="1" spans="2:14">
      <c r="B496" s="58">
        <v>4060</v>
      </c>
      <c r="C496" s="59">
        <v>0.72</v>
      </c>
      <c r="D496" s="60">
        <v>2.2</v>
      </c>
      <c r="E496" s="60">
        <v>1</v>
      </c>
      <c r="F496" s="60">
        <v>0</v>
      </c>
      <c r="G496" s="51">
        <f t="shared" si="64"/>
        <v>6431.04</v>
      </c>
      <c r="H496" s="61">
        <v>2.55</v>
      </c>
      <c r="I496" s="60">
        <v>0.98</v>
      </c>
      <c r="J496" s="60">
        <v>2.47</v>
      </c>
      <c r="K496" s="54">
        <f t="shared" si="65"/>
        <v>3.4206</v>
      </c>
      <c r="L496" s="61">
        <v>1.125</v>
      </c>
      <c r="M496" s="56">
        <v>0.5</v>
      </c>
      <c r="N496" s="63">
        <f t="shared" si="66"/>
        <v>31553.4033738</v>
      </c>
    </row>
    <row r="497" customHeight="1" spans="2:14">
      <c r="B497" s="58">
        <v>4060</v>
      </c>
      <c r="C497" s="59">
        <v>0.97</v>
      </c>
      <c r="D497" s="60">
        <v>2.2</v>
      </c>
      <c r="E497" s="60">
        <v>1</v>
      </c>
      <c r="F497" s="60">
        <v>0</v>
      </c>
      <c r="G497" s="51">
        <f t="shared" si="64"/>
        <v>8664.04</v>
      </c>
      <c r="H497" s="61">
        <v>2.55</v>
      </c>
      <c r="I497" s="60">
        <v>0.98</v>
      </c>
      <c r="J497" s="60">
        <v>2.47</v>
      </c>
      <c r="K497" s="54">
        <f t="shared" si="65"/>
        <v>3.4206</v>
      </c>
      <c r="L497" s="61">
        <v>1.125</v>
      </c>
      <c r="M497" s="56">
        <v>0.5</v>
      </c>
      <c r="N497" s="63">
        <f t="shared" si="66"/>
        <v>42509.446211925</v>
      </c>
    </row>
    <row r="498" customHeight="1" spans="2:14">
      <c r="B498" s="58">
        <v>4060</v>
      </c>
      <c r="C498" s="59">
        <v>0.89</v>
      </c>
      <c r="D498" s="60">
        <v>2.2</v>
      </c>
      <c r="E498" s="60">
        <v>1</v>
      </c>
      <c r="F498" s="60">
        <v>0</v>
      </c>
      <c r="G498" s="51">
        <f t="shared" si="64"/>
        <v>7949.48</v>
      </c>
      <c r="H498" s="61">
        <v>2.55</v>
      </c>
      <c r="I498" s="60">
        <v>0.98</v>
      </c>
      <c r="J498" s="60">
        <v>2.47</v>
      </c>
      <c r="K498" s="54">
        <f t="shared" si="65"/>
        <v>3.4206</v>
      </c>
      <c r="L498" s="61">
        <v>1.125</v>
      </c>
      <c r="M498" s="56">
        <v>0.5</v>
      </c>
      <c r="N498" s="63">
        <f t="shared" si="66"/>
        <v>39003.512503725</v>
      </c>
    </row>
    <row r="499" customHeight="1" spans="2:14">
      <c r="B499" s="58">
        <v>4060</v>
      </c>
      <c r="C499" s="59">
        <v>1.13</v>
      </c>
      <c r="D499" s="60">
        <v>2.2</v>
      </c>
      <c r="E499" s="60">
        <v>1</v>
      </c>
      <c r="F499" s="60">
        <v>0</v>
      </c>
      <c r="G499" s="51">
        <f t="shared" si="64"/>
        <v>10093.16</v>
      </c>
      <c r="H499" s="61">
        <v>2.55</v>
      </c>
      <c r="I499" s="60">
        <v>0.98</v>
      </c>
      <c r="J499" s="60">
        <v>2.47</v>
      </c>
      <c r="K499" s="54">
        <f t="shared" si="65"/>
        <v>3.4206</v>
      </c>
      <c r="L499" s="61">
        <v>1.125</v>
      </c>
      <c r="M499" s="56">
        <v>0.5</v>
      </c>
      <c r="N499" s="63">
        <f t="shared" si="66"/>
        <v>49521.313628325</v>
      </c>
    </row>
    <row r="500" customHeight="1" spans="2:14">
      <c r="B500" s="58">
        <v>4060</v>
      </c>
      <c r="C500" s="64">
        <v>2.01</v>
      </c>
      <c r="D500" s="60">
        <v>2.2</v>
      </c>
      <c r="E500" s="60">
        <v>1</v>
      </c>
      <c r="F500" s="60">
        <v>0</v>
      </c>
      <c r="G500" s="51">
        <f t="shared" si="64"/>
        <v>17953.32</v>
      </c>
      <c r="H500" s="61">
        <v>2.55</v>
      </c>
      <c r="I500" s="60">
        <v>0.98</v>
      </c>
      <c r="J500" s="60">
        <v>2.47</v>
      </c>
      <c r="K500" s="54">
        <f t="shared" si="65"/>
        <v>3.4206</v>
      </c>
      <c r="L500" s="61">
        <v>1.125</v>
      </c>
      <c r="M500" s="56">
        <v>0.5</v>
      </c>
      <c r="N500" s="63">
        <f t="shared" si="66"/>
        <v>88086.584418525</v>
      </c>
    </row>
    <row r="501" customHeight="1" spans="2:14">
      <c r="B501" s="58">
        <v>4060</v>
      </c>
      <c r="C501" s="72">
        <v>8</v>
      </c>
      <c r="D501" s="60">
        <v>1</v>
      </c>
      <c r="E501" s="60">
        <v>1</v>
      </c>
      <c r="F501" s="60">
        <v>0</v>
      </c>
      <c r="G501" s="51">
        <f t="shared" si="64"/>
        <v>32480</v>
      </c>
      <c r="H501" s="61">
        <v>2.55</v>
      </c>
      <c r="I501" s="60">
        <v>0.98</v>
      </c>
      <c r="J501" s="60">
        <v>2.47</v>
      </c>
      <c r="K501" s="54">
        <f t="shared" si="65"/>
        <v>3.4206</v>
      </c>
      <c r="L501" s="61">
        <v>1.125</v>
      </c>
      <c r="M501" s="56">
        <v>0.5</v>
      </c>
      <c r="N501" s="63">
        <f t="shared" si="66"/>
        <v>159360.6231</v>
      </c>
    </row>
    <row r="502" customHeight="1" spans="2:14">
      <c r="B502" s="58">
        <v>4060</v>
      </c>
      <c r="C502" s="59">
        <v>0.72</v>
      </c>
      <c r="D502" s="60">
        <v>2.2</v>
      </c>
      <c r="E502" s="60">
        <v>1</v>
      </c>
      <c r="F502" s="60">
        <v>0</v>
      </c>
      <c r="G502" s="51">
        <f t="shared" si="64"/>
        <v>6431.04</v>
      </c>
      <c r="H502" s="61">
        <v>2.55</v>
      </c>
      <c r="I502" s="60">
        <v>0.98</v>
      </c>
      <c r="J502" s="60">
        <v>2.47</v>
      </c>
      <c r="K502" s="54">
        <f t="shared" si="65"/>
        <v>3.4206</v>
      </c>
      <c r="L502" s="61">
        <v>1.125</v>
      </c>
      <c r="M502" s="56">
        <v>0.5</v>
      </c>
      <c r="N502" s="63">
        <f t="shared" si="66"/>
        <v>31553.4033738</v>
      </c>
    </row>
    <row r="503" customHeight="1" spans="2:14">
      <c r="B503" s="58">
        <v>4060</v>
      </c>
      <c r="C503" s="59">
        <v>0.97</v>
      </c>
      <c r="D503" s="60">
        <v>2.2</v>
      </c>
      <c r="E503" s="60">
        <v>1</v>
      </c>
      <c r="F503" s="60">
        <v>0</v>
      </c>
      <c r="G503" s="51">
        <f t="shared" si="64"/>
        <v>8664.04</v>
      </c>
      <c r="H503" s="61">
        <v>2.55</v>
      </c>
      <c r="I503" s="60">
        <v>0.98</v>
      </c>
      <c r="J503" s="60">
        <v>2.47</v>
      </c>
      <c r="K503" s="54">
        <f t="shared" si="65"/>
        <v>3.4206</v>
      </c>
      <c r="L503" s="61">
        <v>1.125</v>
      </c>
      <c r="M503" s="56">
        <v>0.5</v>
      </c>
      <c r="N503" s="63">
        <f t="shared" si="66"/>
        <v>42509.446211925</v>
      </c>
    </row>
    <row r="504" customHeight="1" spans="2:14">
      <c r="B504" s="58">
        <v>4060</v>
      </c>
      <c r="C504" s="59">
        <v>0.89</v>
      </c>
      <c r="D504" s="60">
        <v>2.2</v>
      </c>
      <c r="E504" s="60">
        <v>1</v>
      </c>
      <c r="F504" s="60">
        <v>0</v>
      </c>
      <c r="G504" s="51">
        <f t="shared" si="64"/>
        <v>7949.48</v>
      </c>
      <c r="H504" s="61">
        <v>2.55</v>
      </c>
      <c r="I504" s="60">
        <v>0.98</v>
      </c>
      <c r="J504" s="60">
        <v>2.47</v>
      </c>
      <c r="K504" s="54">
        <f t="shared" si="65"/>
        <v>3.4206</v>
      </c>
      <c r="L504" s="61">
        <v>1.125</v>
      </c>
      <c r="M504" s="56">
        <v>0.5</v>
      </c>
      <c r="N504" s="63">
        <f t="shared" si="66"/>
        <v>39003.512503725</v>
      </c>
    </row>
    <row r="505" customHeight="1" spans="2:14">
      <c r="B505" s="58">
        <v>4060</v>
      </c>
      <c r="C505" s="59">
        <v>1.13</v>
      </c>
      <c r="D505" s="60">
        <v>2.2</v>
      </c>
      <c r="E505" s="60">
        <v>1</v>
      </c>
      <c r="F505" s="60">
        <v>0</v>
      </c>
      <c r="G505" s="51">
        <f t="shared" si="64"/>
        <v>10093.16</v>
      </c>
      <c r="H505" s="61">
        <v>2.55</v>
      </c>
      <c r="I505" s="60">
        <v>0.98</v>
      </c>
      <c r="J505" s="60">
        <v>2.47</v>
      </c>
      <c r="K505" s="54">
        <f t="shared" si="65"/>
        <v>3.4206</v>
      </c>
      <c r="L505" s="61">
        <v>1.125</v>
      </c>
      <c r="M505" s="56">
        <v>0.5</v>
      </c>
      <c r="N505" s="63">
        <f t="shared" si="66"/>
        <v>49521.313628325</v>
      </c>
    </row>
    <row r="506" customHeight="1" spans="2:14">
      <c r="B506" s="58">
        <v>4060</v>
      </c>
      <c r="C506" s="64">
        <v>2.01</v>
      </c>
      <c r="D506" s="60">
        <v>2.2</v>
      </c>
      <c r="E506" s="60">
        <v>1</v>
      </c>
      <c r="F506" s="60">
        <v>0</v>
      </c>
      <c r="G506" s="51">
        <f t="shared" si="64"/>
        <v>17953.32</v>
      </c>
      <c r="H506" s="61">
        <v>2.55</v>
      </c>
      <c r="I506" s="60">
        <v>0.98</v>
      </c>
      <c r="J506" s="60">
        <v>2.47</v>
      </c>
      <c r="K506" s="54">
        <f t="shared" si="65"/>
        <v>3.4206</v>
      </c>
      <c r="L506" s="61">
        <v>1.125</v>
      </c>
      <c r="M506" s="56">
        <v>0.5</v>
      </c>
      <c r="N506" s="63">
        <f t="shared" si="66"/>
        <v>88086.584418525</v>
      </c>
    </row>
    <row r="507" customHeight="1" spans="2:14">
      <c r="B507" s="58">
        <v>4060</v>
      </c>
      <c r="C507" s="72">
        <v>8</v>
      </c>
      <c r="D507" s="60">
        <v>1</v>
      </c>
      <c r="E507" s="60">
        <v>1</v>
      </c>
      <c r="F507" s="60">
        <v>0</v>
      </c>
      <c r="G507" s="51">
        <f t="shared" si="64"/>
        <v>32480</v>
      </c>
      <c r="H507" s="61">
        <v>2.55</v>
      </c>
      <c r="I507" s="60">
        <v>0.98</v>
      </c>
      <c r="J507" s="60">
        <v>2.47</v>
      </c>
      <c r="K507" s="54">
        <f t="shared" si="65"/>
        <v>3.4206</v>
      </c>
      <c r="L507" s="61">
        <v>1.125</v>
      </c>
      <c r="M507" s="56">
        <v>0.5</v>
      </c>
      <c r="N507" s="63">
        <f t="shared" si="66"/>
        <v>159360.6231</v>
      </c>
    </row>
    <row r="508" customHeight="1" spans="2:14">
      <c r="B508" s="65">
        <v>2950</v>
      </c>
      <c r="C508" s="59">
        <v>0.72</v>
      </c>
      <c r="D508" s="60">
        <v>2.2</v>
      </c>
      <c r="E508" s="60">
        <v>1</v>
      </c>
      <c r="F508" s="60">
        <v>0</v>
      </c>
      <c r="G508" s="51">
        <f t="shared" si="64"/>
        <v>4672.8</v>
      </c>
      <c r="H508" s="61">
        <v>2.55</v>
      </c>
      <c r="I508" s="60">
        <v>0.98</v>
      </c>
      <c r="J508" s="60">
        <v>2.47</v>
      </c>
      <c r="K508" s="54">
        <f t="shared" si="65"/>
        <v>3.4206</v>
      </c>
      <c r="L508" s="61">
        <v>1.125</v>
      </c>
      <c r="M508" s="56">
        <v>0.5</v>
      </c>
      <c r="N508" s="63">
        <f t="shared" si="66"/>
        <v>22926.7339785</v>
      </c>
    </row>
    <row r="509" customHeight="1" spans="2:14">
      <c r="B509" s="65">
        <v>2950</v>
      </c>
      <c r="C509" s="50">
        <v>3.27</v>
      </c>
      <c r="D509" s="60">
        <v>1</v>
      </c>
      <c r="E509" s="60">
        <v>1</v>
      </c>
      <c r="F509" s="60">
        <v>0</v>
      </c>
      <c r="G509" s="51">
        <f t="shared" si="64"/>
        <v>9646.5</v>
      </c>
      <c r="H509" s="61">
        <v>2.25</v>
      </c>
      <c r="I509" s="60">
        <v>0.98</v>
      </c>
      <c r="J509" s="60">
        <v>2.47</v>
      </c>
      <c r="K509" s="54">
        <f t="shared" si="65"/>
        <v>3.4206</v>
      </c>
      <c r="L509" s="61">
        <v>1.125</v>
      </c>
      <c r="M509" s="56">
        <v>0.5</v>
      </c>
      <c r="N509" s="63">
        <f t="shared" si="66"/>
        <v>41761.5976546875</v>
      </c>
    </row>
    <row r="510" customHeight="1" spans="2:14">
      <c r="B510" s="66">
        <f>SUM(N493:N509)</f>
        <v>1338218.75113684</v>
      </c>
      <c r="C510" s="67"/>
      <c r="D510" s="67"/>
      <c r="E510" s="67"/>
      <c r="F510" s="67"/>
      <c r="G510" s="67"/>
      <c r="H510" s="67"/>
      <c r="I510" s="67"/>
      <c r="J510" s="67"/>
      <c r="K510" s="67"/>
      <c r="L510" s="67"/>
      <c r="M510" s="67"/>
      <c r="N510" s="68"/>
    </row>
    <row r="511" customHeight="1" spans="2:14">
      <c r="B511" s="66"/>
      <c r="C511" s="67"/>
      <c r="D511" s="67"/>
      <c r="E511" s="67"/>
      <c r="F511" s="67"/>
      <c r="G511" s="67"/>
      <c r="H511" s="67"/>
      <c r="I511" s="67"/>
      <c r="J511" s="67"/>
      <c r="K511" s="67"/>
      <c r="L511" s="67"/>
      <c r="M511" s="67"/>
      <c r="N511" s="68"/>
    </row>
    <row r="512" customHeight="1" spans="2:14">
      <c r="B512" s="69"/>
      <c r="C512" s="70"/>
      <c r="D512" s="70"/>
      <c r="E512" s="70"/>
      <c r="F512" s="70"/>
      <c r="G512" s="70"/>
      <c r="H512" s="70"/>
      <c r="I512" s="70"/>
      <c r="J512" s="70"/>
      <c r="K512" s="70"/>
      <c r="L512" s="70"/>
      <c r="M512" s="70"/>
      <c r="N512" s="71"/>
    </row>
    <row r="513" customHeight="1" spans="2:14">
      <c r="B513" s="34" t="s">
        <v>5</v>
      </c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6"/>
    </row>
    <row r="514" customHeight="1" spans="2:14">
      <c r="B514" s="37"/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38"/>
      <c r="N514" s="39"/>
    </row>
    <row r="515" customHeight="1" spans="2:14">
      <c r="B515" s="40" t="s">
        <v>9</v>
      </c>
      <c r="C515" s="41"/>
      <c r="D515" s="41"/>
      <c r="E515" s="41"/>
      <c r="F515" s="41"/>
      <c r="G515" s="42"/>
      <c r="H515" s="43" t="s">
        <v>10</v>
      </c>
      <c r="I515" s="44"/>
      <c r="J515" s="44"/>
      <c r="K515" s="45"/>
      <c r="L515" s="46" t="s">
        <v>11</v>
      </c>
      <c r="M515" s="47"/>
      <c r="N515" s="48" t="s">
        <v>12</v>
      </c>
    </row>
    <row r="516" customHeight="1" spans="2:14">
      <c r="B516" s="49" t="s">
        <v>13</v>
      </c>
      <c r="C516" s="50" t="s">
        <v>14</v>
      </c>
      <c r="D516" s="50" t="s">
        <v>15</v>
      </c>
      <c r="E516" s="50" t="s">
        <v>16</v>
      </c>
      <c r="F516" s="50" t="s">
        <v>17</v>
      </c>
      <c r="G516" s="51" t="s">
        <v>9</v>
      </c>
      <c r="H516" s="52" t="s">
        <v>18</v>
      </c>
      <c r="I516" s="53" t="s">
        <v>19</v>
      </c>
      <c r="J516" s="53" t="s">
        <v>20</v>
      </c>
      <c r="K516" s="54" t="s">
        <v>21</v>
      </c>
      <c r="L516" s="55" t="s">
        <v>22</v>
      </c>
      <c r="M516" s="56" t="s">
        <v>23</v>
      </c>
      <c r="N516" s="57"/>
    </row>
    <row r="517" customHeight="1" spans="2:14">
      <c r="B517" s="65">
        <v>2681</v>
      </c>
      <c r="C517" s="60">
        <v>2.14</v>
      </c>
      <c r="D517" s="60">
        <v>1</v>
      </c>
      <c r="E517" s="60">
        <v>1</v>
      </c>
      <c r="F517" s="60">
        <v>0</v>
      </c>
      <c r="G517" s="51">
        <f t="shared" ref="G517:G539" si="67">B517*C517*D517*E517+F517</f>
        <v>5737.34</v>
      </c>
      <c r="H517" s="61">
        <v>1.83</v>
      </c>
      <c r="I517" s="60">
        <v>0.98</v>
      </c>
      <c r="J517" s="60">
        <v>2.23</v>
      </c>
      <c r="K517" s="54">
        <f t="shared" ref="K517:K539" si="68">I517*J517+1</f>
        <v>3.1854</v>
      </c>
      <c r="L517" s="61">
        <v>1.125</v>
      </c>
      <c r="M517" s="56">
        <v>0.5</v>
      </c>
      <c r="N517" s="63">
        <f t="shared" ref="N517:N539" si="69">G517*H517*K517*L517*M517</f>
        <v>18812.5721943075</v>
      </c>
    </row>
    <row r="518" customHeight="1" spans="2:14">
      <c r="B518" s="65">
        <v>2681</v>
      </c>
      <c r="C518" s="60">
        <v>1.74</v>
      </c>
      <c r="D518" s="60">
        <v>1</v>
      </c>
      <c r="E518" s="60">
        <v>1</v>
      </c>
      <c r="F518" s="60">
        <v>0</v>
      </c>
      <c r="G518" s="51">
        <f t="shared" si="67"/>
        <v>4664.94</v>
      </c>
      <c r="H518" s="61">
        <v>1.83</v>
      </c>
      <c r="I518" s="60">
        <v>0.98</v>
      </c>
      <c r="J518" s="60">
        <v>2.23</v>
      </c>
      <c r="K518" s="54">
        <f t="shared" si="68"/>
        <v>3.1854</v>
      </c>
      <c r="L518" s="61">
        <v>1.125</v>
      </c>
      <c r="M518" s="56">
        <v>0.5</v>
      </c>
      <c r="N518" s="63">
        <f t="shared" si="69"/>
        <v>15296.2035598575</v>
      </c>
    </row>
    <row r="519" customHeight="1" spans="2:14">
      <c r="B519" s="65">
        <v>2681</v>
      </c>
      <c r="C519" s="60">
        <v>2.01</v>
      </c>
      <c r="D519" s="60">
        <v>1</v>
      </c>
      <c r="E519" s="60">
        <v>1</v>
      </c>
      <c r="F519" s="60">
        <v>0</v>
      </c>
      <c r="G519" s="51">
        <f t="shared" si="67"/>
        <v>5388.81</v>
      </c>
      <c r="H519" s="61">
        <v>1.83</v>
      </c>
      <c r="I519" s="60">
        <v>0.98</v>
      </c>
      <c r="J519" s="60">
        <v>2.23</v>
      </c>
      <c r="K519" s="54">
        <f t="shared" si="68"/>
        <v>3.1854</v>
      </c>
      <c r="L519" s="61">
        <v>1.125</v>
      </c>
      <c r="M519" s="56">
        <v>0.5</v>
      </c>
      <c r="N519" s="63">
        <f t="shared" si="69"/>
        <v>17669.7523881112</v>
      </c>
    </row>
    <row r="520" customHeight="1" spans="2:14">
      <c r="B520" s="65">
        <v>2681</v>
      </c>
      <c r="C520" s="60">
        <v>1.7</v>
      </c>
      <c r="D520" s="60">
        <v>1.75</v>
      </c>
      <c r="E520" s="60">
        <v>1</v>
      </c>
      <c r="F520" s="60">
        <v>0</v>
      </c>
      <c r="G520" s="51">
        <f t="shared" si="67"/>
        <v>7975.975</v>
      </c>
      <c r="H520" s="61">
        <v>1.83</v>
      </c>
      <c r="I520" s="60">
        <v>0.98</v>
      </c>
      <c r="J520" s="60">
        <v>2.23</v>
      </c>
      <c r="K520" s="54">
        <f t="shared" si="68"/>
        <v>3.1854</v>
      </c>
      <c r="L520" s="61">
        <v>1.125</v>
      </c>
      <c r="M520" s="56">
        <v>0.5</v>
      </c>
      <c r="N520" s="63">
        <f t="shared" si="69"/>
        <v>26152.9917187219</v>
      </c>
    </row>
    <row r="521" customHeight="1" spans="2:14">
      <c r="B521" s="65">
        <v>2681</v>
      </c>
      <c r="C521" s="60">
        <v>1.7</v>
      </c>
      <c r="D521" s="60">
        <v>1.75</v>
      </c>
      <c r="E521" s="60">
        <v>1</v>
      </c>
      <c r="F521" s="60">
        <v>0</v>
      </c>
      <c r="G521" s="51">
        <f t="shared" si="67"/>
        <v>7975.975</v>
      </c>
      <c r="H521" s="61">
        <v>1.83</v>
      </c>
      <c r="I521" s="60">
        <v>0.98</v>
      </c>
      <c r="J521" s="60">
        <v>2.23</v>
      </c>
      <c r="K521" s="54">
        <f t="shared" si="68"/>
        <v>3.1854</v>
      </c>
      <c r="L521" s="61">
        <v>1.325</v>
      </c>
      <c r="M521" s="56">
        <v>0.5</v>
      </c>
      <c r="N521" s="63">
        <f t="shared" si="69"/>
        <v>30802.4124687169</v>
      </c>
    </row>
    <row r="522" customHeight="1" spans="2:14">
      <c r="B522" s="65">
        <v>2681</v>
      </c>
      <c r="C522" s="60">
        <v>1.7</v>
      </c>
      <c r="D522" s="60">
        <v>1.75</v>
      </c>
      <c r="E522" s="60">
        <v>1</v>
      </c>
      <c r="F522" s="60">
        <v>0</v>
      </c>
      <c r="G522" s="51">
        <f t="shared" si="67"/>
        <v>7975.975</v>
      </c>
      <c r="H522" s="61">
        <v>1.83</v>
      </c>
      <c r="I522" s="60">
        <v>0.98</v>
      </c>
      <c r="J522" s="60">
        <v>2.23</v>
      </c>
      <c r="K522" s="54">
        <f t="shared" si="68"/>
        <v>3.1854</v>
      </c>
      <c r="L522" s="61">
        <v>1.325</v>
      </c>
      <c r="M522" s="56">
        <v>0.5</v>
      </c>
      <c r="N522" s="63">
        <f t="shared" si="69"/>
        <v>30802.4124687169</v>
      </c>
    </row>
    <row r="523" customHeight="1" spans="2:14">
      <c r="B523" s="65">
        <v>2681</v>
      </c>
      <c r="C523" s="60">
        <v>1.7</v>
      </c>
      <c r="D523" s="60">
        <v>1.75</v>
      </c>
      <c r="E523" s="60">
        <v>1</v>
      </c>
      <c r="F523" s="60">
        <v>0</v>
      </c>
      <c r="G523" s="51">
        <f t="shared" si="67"/>
        <v>7975.975</v>
      </c>
      <c r="H523" s="61">
        <v>1.83</v>
      </c>
      <c r="I523" s="60">
        <v>0.98</v>
      </c>
      <c r="J523" s="60">
        <v>2.23</v>
      </c>
      <c r="K523" s="54">
        <f t="shared" si="68"/>
        <v>3.1854</v>
      </c>
      <c r="L523" s="61">
        <v>1.325</v>
      </c>
      <c r="M523" s="56">
        <v>0.5</v>
      </c>
      <c r="N523" s="63">
        <f t="shared" si="69"/>
        <v>30802.4124687169</v>
      </c>
    </row>
    <row r="524" customHeight="1" spans="2:14">
      <c r="B524" s="65">
        <v>2681</v>
      </c>
      <c r="C524" s="60">
        <v>1.7</v>
      </c>
      <c r="D524" s="60">
        <v>1.75</v>
      </c>
      <c r="E524" s="60">
        <v>1</v>
      </c>
      <c r="F524" s="60">
        <v>0</v>
      </c>
      <c r="G524" s="51">
        <f t="shared" si="67"/>
        <v>7975.975</v>
      </c>
      <c r="H524" s="61">
        <v>1.83</v>
      </c>
      <c r="I524" s="60">
        <v>0.98</v>
      </c>
      <c r="J524" s="60">
        <v>2.23</v>
      </c>
      <c r="K524" s="54">
        <f t="shared" si="68"/>
        <v>3.1854</v>
      </c>
      <c r="L524" s="61">
        <v>1.325</v>
      </c>
      <c r="M524" s="56">
        <v>0.5</v>
      </c>
      <c r="N524" s="63">
        <f t="shared" si="69"/>
        <v>30802.4124687169</v>
      </c>
    </row>
    <row r="525" customHeight="1" spans="2:14">
      <c r="B525" s="65">
        <v>2681</v>
      </c>
      <c r="C525" s="60">
        <v>1.7</v>
      </c>
      <c r="D525" s="60">
        <v>1.75</v>
      </c>
      <c r="E525" s="60">
        <v>1</v>
      </c>
      <c r="F525" s="60">
        <v>0</v>
      </c>
      <c r="G525" s="51">
        <f t="shared" si="67"/>
        <v>7975.975</v>
      </c>
      <c r="H525" s="61">
        <v>1.83</v>
      </c>
      <c r="I525" s="60">
        <v>0.98</v>
      </c>
      <c r="J525" s="60">
        <v>2.23</v>
      </c>
      <c r="K525" s="54">
        <f t="shared" si="68"/>
        <v>3.1854</v>
      </c>
      <c r="L525" s="61">
        <v>1.325</v>
      </c>
      <c r="M525" s="56">
        <v>0.5</v>
      </c>
      <c r="N525" s="63">
        <f t="shared" si="69"/>
        <v>30802.4124687169</v>
      </c>
    </row>
    <row r="526" customHeight="1" spans="2:14">
      <c r="B526" s="65">
        <v>2681</v>
      </c>
      <c r="C526" s="60">
        <v>1.7</v>
      </c>
      <c r="D526" s="60">
        <v>1.75</v>
      </c>
      <c r="E526" s="60">
        <v>1</v>
      </c>
      <c r="F526" s="60">
        <v>0</v>
      </c>
      <c r="G526" s="51">
        <f t="shared" si="67"/>
        <v>7975.975</v>
      </c>
      <c r="H526" s="61">
        <v>1.83</v>
      </c>
      <c r="I526" s="60">
        <v>0.98</v>
      </c>
      <c r="J526" s="60">
        <v>2.23</v>
      </c>
      <c r="K526" s="54">
        <f t="shared" si="68"/>
        <v>3.1854</v>
      </c>
      <c r="L526" s="61">
        <v>1.325</v>
      </c>
      <c r="M526" s="56">
        <v>0.5</v>
      </c>
      <c r="N526" s="63">
        <f t="shared" si="69"/>
        <v>30802.4124687169</v>
      </c>
    </row>
    <row r="527" customHeight="1" spans="2:14">
      <c r="B527" s="65">
        <v>2681</v>
      </c>
      <c r="C527" s="60">
        <v>1.7</v>
      </c>
      <c r="D527" s="60">
        <v>1.75</v>
      </c>
      <c r="E527" s="60">
        <v>1</v>
      </c>
      <c r="F527" s="60">
        <v>0</v>
      </c>
      <c r="G527" s="51">
        <f t="shared" si="67"/>
        <v>7975.975</v>
      </c>
      <c r="H527" s="61">
        <v>1.83</v>
      </c>
      <c r="I527" s="60">
        <v>0.98</v>
      </c>
      <c r="J527" s="60">
        <v>2.23</v>
      </c>
      <c r="K527" s="54">
        <f t="shared" si="68"/>
        <v>3.1854</v>
      </c>
      <c r="L527" s="61">
        <v>1.325</v>
      </c>
      <c r="M527" s="56">
        <v>0.5</v>
      </c>
      <c r="N527" s="63">
        <f t="shared" si="69"/>
        <v>30802.4124687169</v>
      </c>
    </row>
    <row r="528" customHeight="1" spans="2:14">
      <c r="B528" s="65">
        <v>2681</v>
      </c>
      <c r="C528" s="60">
        <v>1.7</v>
      </c>
      <c r="D528" s="60">
        <v>1.75</v>
      </c>
      <c r="E528" s="60">
        <v>1</v>
      </c>
      <c r="F528" s="60">
        <v>0</v>
      </c>
      <c r="G528" s="51">
        <f t="shared" si="67"/>
        <v>7975.975</v>
      </c>
      <c r="H528" s="61">
        <v>1.83</v>
      </c>
      <c r="I528" s="60">
        <v>0.98</v>
      </c>
      <c r="J528" s="60">
        <v>2.23</v>
      </c>
      <c r="K528" s="54">
        <f t="shared" si="68"/>
        <v>3.1854</v>
      </c>
      <c r="L528" s="61">
        <v>1.325</v>
      </c>
      <c r="M528" s="56">
        <v>0.5</v>
      </c>
      <c r="N528" s="63">
        <f t="shared" si="69"/>
        <v>30802.4124687169</v>
      </c>
    </row>
    <row r="529" customHeight="1" spans="2:14">
      <c r="B529" s="65">
        <v>2681</v>
      </c>
      <c r="C529" s="60">
        <v>1.7</v>
      </c>
      <c r="D529" s="60">
        <v>1.75</v>
      </c>
      <c r="E529" s="60">
        <v>1</v>
      </c>
      <c r="F529" s="60">
        <v>0</v>
      </c>
      <c r="G529" s="51">
        <f t="shared" si="67"/>
        <v>7975.975</v>
      </c>
      <c r="H529" s="61">
        <v>1.83</v>
      </c>
      <c r="I529" s="60">
        <v>0.98</v>
      </c>
      <c r="J529" s="60">
        <v>2.23</v>
      </c>
      <c r="K529" s="54">
        <f t="shared" si="68"/>
        <v>3.1854</v>
      </c>
      <c r="L529" s="61">
        <v>1.325</v>
      </c>
      <c r="M529" s="56">
        <v>0.5</v>
      </c>
      <c r="N529" s="63">
        <f t="shared" si="69"/>
        <v>30802.4124687169</v>
      </c>
    </row>
    <row r="530" customHeight="1" spans="2:14">
      <c r="B530" s="65">
        <v>2681</v>
      </c>
      <c r="C530" s="60">
        <v>1.7</v>
      </c>
      <c r="D530" s="60">
        <v>1</v>
      </c>
      <c r="E530" s="60">
        <v>1</v>
      </c>
      <c r="F530" s="60">
        <v>0</v>
      </c>
      <c r="G530" s="51">
        <f t="shared" si="67"/>
        <v>4557.7</v>
      </c>
      <c r="H530" s="61">
        <v>1.83</v>
      </c>
      <c r="I530" s="60">
        <v>0.9</v>
      </c>
      <c r="J530" s="60">
        <v>2.23</v>
      </c>
      <c r="K530" s="54">
        <f t="shared" si="68"/>
        <v>3.007</v>
      </c>
      <c r="L530" s="61">
        <v>1.325</v>
      </c>
      <c r="M530" s="56">
        <v>0.5</v>
      </c>
      <c r="N530" s="63">
        <f t="shared" si="69"/>
        <v>16615.6041032625</v>
      </c>
    </row>
    <row r="531" customHeight="1" spans="2:14">
      <c r="B531" s="65">
        <v>2681</v>
      </c>
      <c r="C531" s="60">
        <v>1.7</v>
      </c>
      <c r="D531" s="60">
        <v>1</v>
      </c>
      <c r="E531" s="60">
        <v>1</v>
      </c>
      <c r="F531" s="60">
        <v>0</v>
      </c>
      <c r="G531" s="51">
        <f t="shared" si="67"/>
        <v>4557.7</v>
      </c>
      <c r="H531" s="61">
        <v>1.83</v>
      </c>
      <c r="I531" s="60">
        <v>0.9</v>
      </c>
      <c r="J531" s="60">
        <v>2.23</v>
      </c>
      <c r="K531" s="54">
        <f t="shared" si="68"/>
        <v>3.007</v>
      </c>
      <c r="L531" s="61">
        <v>1.325</v>
      </c>
      <c r="M531" s="56">
        <v>0.5</v>
      </c>
      <c r="N531" s="63">
        <f t="shared" si="69"/>
        <v>16615.6041032625</v>
      </c>
    </row>
    <row r="532" customHeight="1" spans="2:14">
      <c r="B532" s="65">
        <v>2681</v>
      </c>
      <c r="C532" s="60">
        <v>1.7</v>
      </c>
      <c r="D532" s="60">
        <v>1</v>
      </c>
      <c r="E532" s="60">
        <v>1</v>
      </c>
      <c r="F532" s="60">
        <v>0</v>
      </c>
      <c r="G532" s="51">
        <f t="shared" si="67"/>
        <v>4557.7</v>
      </c>
      <c r="H532" s="61">
        <v>1.83</v>
      </c>
      <c r="I532" s="60">
        <v>0.9</v>
      </c>
      <c r="J532" s="60">
        <v>2.23</v>
      </c>
      <c r="K532" s="54">
        <f t="shared" si="68"/>
        <v>3.007</v>
      </c>
      <c r="L532" s="61">
        <v>1.325</v>
      </c>
      <c r="M532" s="56">
        <v>0.5</v>
      </c>
      <c r="N532" s="63">
        <f t="shared" si="69"/>
        <v>16615.6041032625</v>
      </c>
    </row>
    <row r="533" customHeight="1" spans="2:14">
      <c r="B533" s="65">
        <v>2681</v>
      </c>
      <c r="C533" s="60">
        <v>1.7</v>
      </c>
      <c r="D533" s="60">
        <v>1</v>
      </c>
      <c r="E533" s="60">
        <v>1</v>
      </c>
      <c r="F533" s="60">
        <v>0</v>
      </c>
      <c r="G533" s="51">
        <f t="shared" si="67"/>
        <v>4557.7</v>
      </c>
      <c r="H533" s="61">
        <v>1.83</v>
      </c>
      <c r="I533" s="60">
        <v>0.9</v>
      </c>
      <c r="J533" s="60">
        <v>2.23</v>
      </c>
      <c r="K533" s="54">
        <f t="shared" si="68"/>
        <v>3.007</v>
      </c>
      <c r="L533" s="61">
        <v>1.125</v>
      </c>
      <c r="M533" s="56">
        <v>0.5</v>
      </c>
      <c r="N533" s="63">
        <f t="shared" si="69"/>
        <v>14107.5883895625</v>
      </c>
    </row>
    <row r="534" customHeight="1" spans="2:14">
      <c r="B534" s="65">
        <v>2681</v>
      </c>
      <c r="C534" s="60">
        <v>1.7</v>
      </c>
      <c r="D534" s="60">
        <v>1</v>
      </c>
      <c r="E534" s="60">
        <v>1</v>
      </c>
      <c r="F534" s="60">
        <v>0</v>
      </c>
      <c r="G534" s="51">
        <f t="shared" si="67"/>
        <v>4557.7</v>
      </c>
      <c r="H534" s="61">
        <v>1.83</v>
      </c>
      <c r="I534" s="60">
        <v>0.9</v>
      </c>
      <c r="J534" s="60">
        <v>2.23</v>
      </c>
      <c r="K534" s="54">
        <f t="shared" si="68"/>
        <v>3.007</v>
      </c>
      <c r="L534" s="61">
        <v>1.125</v>
      </c>
      <c r="M534" s="56">
        <v>0.5</v>
      </c>
      <c r="N534" s="63">
        <f t="shared" si="69"/>
        <v>14107.5883895625</v>
      </c>
    </row>
    <row r="535" customHeight="1" spans="2:14">
      <c r="B535" s="65">
        <v>2681</v>
      </c>
      <c r="C535" s="60">
        <v>1.7</v>
      </c>
      <c r="D535" s="60">
        <v>1</v>
      </c>
      <c r="E535" s="60">
        <v>1</v>
      </c>
      <c r="F535" s="60">
        <v>0</v>
      </c>
      <c r="G535" s="51">
        <f t="shared" si="67"/>
        <v>4557.7</v>
      </c>
      <c r="H535" s="61">
        <v>1.83</v>
      </c>
      <c r="I535" s="60">
        <v>0.9</v>
      </c>
      <c r="J535" s="60">
        <v>2.23</v>
      </c>
      <c r="K535" s="54">
        <f t="shared" si="68"/>
        <v>3.007</v>
      </c>
      <c r="L535" s="61">
        <v>1.125</v>
      </c>
      <c r="M535" s="56">
        <v>0.5</v>
      </c>
      <c r="N535" s="63">
        <f t="shared" si="69"/>
        <v>14107.5883895625</v>
      </c>
    </row>
    <row r="536" customHeight="1" spans="2:14">
      <c r="B536" s="65">
        <v>2681</v>
      </c>
      <c r="C536" s="60">
        <v>1.7</v>
      </c>
      <c r="D536" s="60">
        <v>1</v>
      </c>
      <c r="E536" s="60">
        <v>1</v>
      </c>
      <c r="F536" s="60">
        <v>0</v>
      </c>
      <c r="G536" s="51">
        <f t="shared" si="67"/>
        <v>4557.7</v>
      </c>
      <c r="H536" s="61">
        <v>1.83</v>
      </c>
      <c r="I536" s="60">
        <v>0.9</v>
      </c>
      <c r="J536" s="60">
        <v>2.23</v>
      </c>
      <c r="K536" s="54">
        <f t="shared" si="68"/>
        <v>3.007</v>
      </c>
      <c r="L536" s="61">
        <v>1.125</v>
      </c>
      <c r="M536" s="56">
        <v>0.5</v>
      </c>
      <c r="N536" s="63">
        <f t="shared" si="69"/>
        <v>14107.5883895625</v>
      </c>
    </row>
    <row r="537" customHeight="1" spans="2:14">
      <c r="B537" s="65">
        <v>2681</v>
      </c>
      <c r="C537" s="60">
        <v>1.7</v>
      </c>
      <c r="D537" s="60">
        <v>1</v>
      </c>
      <c r="E537" s="60">
        <v>1</v>
      </c>
      <c r="F537" s="60">
        <v>0</v>
      </c>
      <c r="G537" s="51">
        <f t="shared" si="67"/>
        <v>4557.7</v>
      </c>
      <c r="H537" s="61">
        <v>1.83</v>
      </c>
      <c r="I537" s="60">
        <v>0.9</v>
      </c>
      <c r="J537" s="60">
        <v>2.23</v>
      </c>
      <c r="K537" s="54">
        <f t="shared" si="68"/>
        <v>3.007</v>
      </c>
      <c r="L537" s="61">
        <v>1.125</v>
      </c>
      <c r="M537" s="56">
        <v>0.5</v>
      </c>
      <c r="N537" s="63">
        <f t="shared" si="69"/>
        <v>14107.5883895625</v>
      </c>
    </row>
    <row r="538" customHeight="1" spans="2:14">
      <c r="B538" s="65">
        <v>2681</v>
      </c>
      <c r="C538" s="60">
        <v>1.7</v>
      </c>
      <c r="D538" s="60">
        <v>1</v>
      </c>
      <c r="E538" s="60">
        <v>1</v>
      </c>
      <c r="F538" s="60">
        <v>0</v>
      </c>
      <c r="G538" s="51">
        <f t="shared" si="67"/>
        <v>4557.7</v>
      </c>
      <c r="H538" s="61">
        <v>1.83</v>
      </c>
      <c r="I538" s="60">
        <v>0.9</v>
      </c>
      <c r="J538" s="60">
        <v>2.23</v>
      </c>
      <c r="K538" s="54">
        <f t="shared" si="68"/>
        <v>3.007</v>
      </c>
      <c r="L538" s="61">
        <v>1.125</v>
      </c>
      <c r="M538" s="56">
        <v>0.5</v>
      </c>
      <c r="N538" s="63">
        <f t="shared" si="69"/>
        <v>14107.5883895625</v>
      </c>
    </row>
    <row r="539" customHeight="1" spans="2:14">
      <c r="B539" s="65">
        <v>2681</v>
      </c>
      <c r="C539" s="60">
        <v>1.7</v>
      </c>
      <c r="D539" s="60">
        <v>1</v>
      </c>
      <c r="E539" s="60">
        <v>1</v>
      </c>
      <c r="F539" s="60">
        <v>0</v>
      </c>
      <c r="G539" s="51">
        <f t="shared" si="67"/>
        <v>4557.7</v>
      </c>
      <c r="H539" s="61">
        <v>1.83</v>
      </c>
      <c r="I539" s="60">
        <v>0.9</v>
      </c>
      <c r="J539" s="60">
        <v>2.23</v>
      </c>
      <c r="K539" s="54">
        <f t="shared" si="68"/>
        <v>3.007</v>
      </c>
      <c r="L539" s="61">
        <v>1.125</v>
      </c>
      <c r="M539" s="56">
        <v>0.5</v>
      </c>
      <c r="N539" s="63">
        <f t="shared" si="69"/>
        <v>14107.5883895625</v>
      </c>
    </row>
    <row r="540" customHeight="1" spans="2:14">
      <c r="B540" s="66">
        <f>SUM(N517:N539)</f>
        <v>503753.163116175</v>
      </c>
      <c r="C540" s="67"/>
      <c r="D540" s="67"/>
      <c r="E540" s="67"/>
      <c r="F540" s="67"/>
      <c r="G540" s="67"/>
      <c r="H540" s="67"/>
      <c r="I540" s="67"/>
      <c r="J540" s="67"/>
      <c r="K540" s="67"/>
      <c r="L540" s="67"/>
      <c r="M540" s="67"/>
      <c r="N540" s="68"/>
    </row>
    <row r="541" customHeight="1" spans="2:14">
      <c r="B541" s="66"/>
      <c r="C541" s="67"/>
      <c r="D541" s="67"/>
      <c r="E541" s="67"/>
      <c r="F541" s="67"/>
      <c r="G541" s="67"/>
      <c r="H541" s="67"/>
      <c r="I541" s="67"/>
      <c r="J541" s="67"/>
      <c r="K541" s="67"/>
      <c r="L541" s="67"/>
      <c r="M541" s="67"/>
      <c r="N541" s="68"/>
    </row>
    <row r="542" customHeight="1" spans="2:14">
      <c r="B542" s="69"/>
      <c r="C542" s="70"/>
      <c r="D542" s="70"/>
      <c r="E542" s="70"/>
      <c r="F542" s="70"/>
      <c r="G542" s="70"/>
      <c r="H542" s="70"/>
      <c r="I542" s="70"/>
      <c r="J542" s="70"/>
      <c r="K542" s="70"/>
      <c r="L542" s="70"/>
      <c r="M542" s="70"/>
      <c r="N542" s="71"/>
    </row>
    <row r="543" customHeight="1" spans="2:14">
      <c r="B543" s="34" t="s">
        <v>7</v>
      </c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6"/>
    </row>
    <row r="544" customHeight="1" spans="2:14">
      <c r="B544" s="37"/>
      <c r="C544" s="38"/>
      <c r="D544" s="38"/>
      <c r="E544" s="38"/>
      <c r="F544" s="38"/>
      <c r="G544" s="38"/>
      <c r="H544" s="38"/>
      <c r="I544" s="38"/>
      <c r="J544" s="38"/>
      <c r="K544" s="38"/>
      <c r="L544" s="38"/>
      <c r="M544" s="38"/>
      <c r="N544" s="39"/>
    </row>
    <row r="545" customHeight="1" spans="2:14">
      <c r="B545" s="40" t="s">
        <v>9</v>
      </c>
      <c r="C545" s="41"/>
      <c r="D545" s="41"/>
      <c r="E545" s="41"/>
      <c r="F545" s="41"/>
      <c r="G545" s="42"/>
      <c r="H545" s="43" t="s">
        <v>10</v>
      </c>
      <c r="I545" s="44"/>
      <c r="J545" s="44"/>
      <c r="K545" s="45"/>
      <c r="L545" s="46" t="s">
        <v>11</v>
      </c>
      <c r="M545" s="47"/>
      <c r="N545" s="48" t="s">
        <v>12</v>
      </c>
    </row>
    <row r="546" customHeight="1" spans="2:14">
      <c r="B546" s="49" t="s">
        <v>13</v>
      </c>
      <c r="C546" s="50" t="s">
        <v>14</v>
      </c>
      <c r="D546" s="50" t="s">
        <v>15</v>
      </c>
      <c r="E546" s="50" t="s">
        <v>16</v>
      </c>
      <c r="F546" s="50" t="s">
        <v>17</v>
      </c>
      <c r="G546" s="51" t="s">
        <v>9</v>
      </c>
      <c r="H546" s="52" t="s">
        <v>18</v>
      </c>
      <c r="I546" s="53" t="s">
        <v>19</v>
      </c>
      <c r="J546" s="53" t="s">
        <v>20</v>
      </c>
      <c r="K546" s="54" t="s">
        <v>21</v>
      </c>
      <c r="L546" s="55" t="s">
        <v>22</v>
      </c>
      <c r="M546" s="56" t="s">
        <v>23</v>
      </c>
      <c r="N546" s="57"/>
    </row>
    <row r="547" customHeight="1" spans="2:14">
      <c r="B547" s="65">
        <v>2556</v>
      </c>
      <c r="C547" s="60">
        <v>4.97</v>
      </c>
      <c r="D547" s="60">
        <v>1</v>
      </c>
      <c r="E547" s="60">
        <v>1</v>
      </c>
      <c r="F547" s="60">
        <v>0</v>
      </c>
      <c r="G547" s="51">
        <f t="shared" ref="G547:G567" si="70">B547*C547*D547*E547+F547</f>
        <v>12703.32</v>
      </c>
      <c r="H547" s="61">
        <v>1.35</v>
      </c>
      <c r="I547" s="60">
        <v>0.76</v>
      </c>
      <c r="J547" s="60">
        <v>1.54</v>
      </c>
      <c r="K547" s="54">
        <f t="shared" ref="K547:K567" si="71">I547*J547+1</f>
        <v>2.1704</v>
      </c>
      <c r="L547" s="61">
        <v>1.125</v>
      </c>
      <c r="M547" s="56">
        <v>0.5</v>
      </c>
      <c r="N547" s="63">
        <f t="shared" ref="N547:N567" si="72">G547*H547*K547*L547*M547</f>
        <v>20936.9450997</v>
      </c>
    </row>
    <row r="548" customHeight="1" spans="2:14">
      <c r="B548" s="65">
        <v>2556</v>
      </c>
      <c r="C548" s="60">
        <f t="shared" ref="C548:C567" si="73">0.677+0.338</f>
        <v>1.015</v>
      </c>
      <c r="D548" s="60">
        <v>1.35</v>
      </c>
      <c r="E548" s="60">
        <v>1</v>
      </c>
      <c r="F548" s="60">
        <v>0</v>
      </c>
      <c r="G548" s="51">
        <f t="shared" si="70"/>
        <v>3502.359</v>
      </c>
      <c r="H548" s="61">
        <v>1.35</v>
      </c>
      <c r="I548" s="60">
        <v>0.76</v>
      </c>
      <c r="J548" s="60">
        <v>1.54</v>
      </c>
      <c r="K548" s="54">
        <f t="shared" si="71"/>
        <v>2.1704</v>
      </c>
      <c r="L548" s="61">
        <v>1.125</v>
      </c>
      <c r="M548" s="56">
        <v>0.5</v>
      </c>
      <c r="N548" s="63">
        <f t="shared" si="72"/>
        <v>5772.4042299525</v>
      </c>
    </row>
    <row r="549" customHeight="1" spans="2:14">
      <c r="B549" s="65">
        <v>2556</v>
      </c>
      <c r="C549" s="60">
        <f t="shared" si="73"/>
        <v>1.015</v>
      </c>
      <c r="D549" s="60">
        <v>1.35</v>
      </c>
      <c r="E549" s="60">
        <v>1</v>
      </c>
      <c r="F549" s="60">
        <v>0</v>
      </c>
      <c r="G549" s="51">
        <f t="shared" si="70"/>
        <v>3502.359</v>
      </c>
      <c r="H549" s="61">
        <v>1.35</v>
      </c>
      <c r="I549" s="60">
        <v>0.76</v>
      </c>
      <c r="J549" s="60">
        <v>1.54</v>
      </c>
      <c r="K549" s="54">
        <f t="shared" si="71"/>
        <v>2.1704</v>
      </c>
      <c r="L549" s="61">
        <v>1.125</v>
      </c>
      <c r="M549" s="56">
        <v>0.5</v>
      </c>
      <c r="N549" s="63">
        <f t="shared" si="72"/>
        <v>5772.4042299525</v>
      </c>
    </row>
    <row r="550" customHeight="1" spans="2:14">
      <c r="B550" s="65">
        <v>2556</v>
      </c>
      <c r="C550" s="60">
        <f t="shared" si="73"/>
        <v>1.015</v>
      </c>
      <c r="D550" s="60">
        <v>1.35</v>
      </c>
      <c r="E550" s="60">
        <v>1</v>
      </c>
      <c r="F550" s="60">
        <v>0</v>
      </c>
      <c r="G550" s="51">
        <f t="shared" si="70"/>
        <v>3502.359</v>
      </c>
      <c r="H550" s="61">
        <v>1.35</v>
      </c>
      <c r="I550" s="60">
        <v>0.76</v>
      </c>
      <c r="J550" s="60">
        <v>1.54</v>
      </c>
      <c r="K550" s="54">
        <f t="shared" si="71"/>
        <v>2.1704</v>
      </c>
      <c r="L550" s="61">
        <v>1.125</v>
      </c>
      <c r="M550" s="56">
        <v>0.5</v>
      </c>
      <c r="N550" s="63">
        <f t="shared" si="72"/>
        <v>5772.4042299525</v>
      </c>
    </row>
    <row r="551" customHeight="1" spans="2:14">
      <c r="B551" s="65">
        <v>2556</v>
      </c>
      <c r="C551" s="60">
        <f t="shared" si="73"/>
        <v>1.015</v>
      </c>
      <c r="D551" s="60">
        <v>1.35</v>
      </c>
      <c r="E551" s="60">
        <v>1</v>
      </c>
      <c r="F551" s="60">
        <v>0</v>
      </c>
      <c r="G551" s="51">
        <f t="shared" si="70"/>
        <v>3502.359</v>
      </c>
      <c r="H551" s="61">
        <v>1.35</v>
      </c>
      <c r="I551" s="60">
        <v>0.76</v>
      </c>
      <c r="J551" s="60">
        <v>1.54</v>
      </c>
      <c r="K551" s="54">
        <f t="shared" si="71"/>
        <v>2.1704</v>
      </c>
      <c r="L551" s="61">
        <v>1.125</v>
      </c>
      <c r="M551" s="56">
        <v>0.5</v>
      </c>
      <c r="N551" s="63">
        <f t="shared" si="72"/>
        <v>5772.4042299525</v>
      </c>
    </row>
    <row r="552" customHeight="1" spans="2:14">
      <c r="B552" s="65">
        <v>2556</v>
      </c>
      <c r="C552" s="60">
        <f t="shared" si="73"/>
        <v>1.015</v>
      </c>
      <c r="D552" s="60">
        <v>1.35</v>
      </c>
      <c r="E552" s="60">
        <v>1</v>
      </c>
      <c r="F552" s="60">
        <v>0</v>
      </c>
      <c r="G552" s="51">
        <f t="shared" si="70"/>
        <v>3502.359</v>
      </c>
      <c r="H552" s="61">
        <v>1.35</v>
      </c>
      <c r="I552" s="60">
        <v>0.76</v>
      </c>
      <c r="J552" s="60">
        <v>1.54</v>
      </c>
      <c r="K552" s="54">
        <f t="shared" si="71"/>
        <v>2.1704</v>
      </c>
      <c r="L552" s="61">
        <v>1.125</v>
      </c>
      <c r="M552" s="56">
        <v>0.5</v>
      </c>
      <c r="N552" s="63">
        <f t="shared" si="72"/>
        <v>5772.4042299525</v>
      </c>
    </row>
    <row r="553" customHeight="1" spans="2:14">
      <c r="B553" s="65">
        <v>2556</v>
      </c>
      <c r="C553" s="60">
        <f t="shared" si="73"/>
        <v>1.015</v>
      </c>
      <c r="D553" s="60">
        <v>1.35</v>
      </c>
      <c r="E553" s="60">
        <v>1</v>
      </c>
      <c r="F553" s="60">
        <v>0</v>
      </c>
      <c r="G553" s="51">
        <f t="shared" si="70"/>
        <v>3502.359</v>
      </c>
      <c r="H553" s="61">
        <v>1.35</v>
      </c>
      <c r="I553" s="60">
        <v>0.76</v>
      </c>
      <c r="J553" s="60">
        <v>1.54</v>
      </c>
      <c r="K553" s="54">
        <f t="shared" si="71"/>
        <v>2.1704</v>
      </c>
      <c r="L553" s="61">
        <v>1.125</v>
      </c>
      <c r="M553" s="56">
        <v>0.5</v>
      </c>
      <c r="N553" s="63">
        <f t="shared" si="72"/>
        <v>5772.4042299525</v>
      </c>
    </row>
    <row r="554" customHeight="1" spans="2:14">
      <c r="B554" s="65">
        <v>2556</v>
      </c>
      <c r="C554" s="60">
        <f t="shared" si="73"/>
        <v>1.015</v>
      </c>
      <c r="D554" s="60">
        <v>1.35</v>
      </c>
      <c r="E554" s="60">
        <v>1</v>
      </c>
      <c r="F554" s="60">
        <v>0</v>
      </c>
      <c r="G554" s="51">
        <f t="shared" si="70"/>
        <v>3502.359</v>
      </c>
      <c r="H554" s="61">
        <v>1.35</v>
      </c>
      <c r="I554" s="60">
        <v>0.76</v>
      </c>
      <c r="J554" s="60">
        <v>1.54</v>
      </c>
      <c r="K554" s="54">
        <f t="shared" si="71"/>
        <v>2.1704</v>
      </c>
      <c r="L554" s="61">
        <v>1.125</v>
      </c>
      <c r="M554" s="56">
        <v>0.5</v>
      </c>
      <c r="N554" s="63">
        <f t="shared" si="72"/>
        <v>5772.4042299525</v>
      </c>
    </row>
    <row r="555" customHeight="1" spans="2:14">
      <c r="B555" s="65">
        <v>2556</v>
      </c>
      <c r="C555" s="60">
        <f t="shared" si="73"/>
        <v>1.015</v>
      </c>
      <c r="D555" s="60">
        <v>1.35</v>
      </c>
      <c r="E555" s="60">
        <v>1</v>
      </c>
      <c r="F555" s="60">
        <v>0</v>
      </c>
      <c r="G555" s="51">
        <f t="shared" si="70"/>
        <v>3502.359</v>
      </c>
      <c r="H555" s="61">
        <v>1.35</v>
      </c>
      <c r="I555" s="60">
        <v>0.76</v>
      </c>
      <c r="J555" s="60">
        <v>1.54</v>
      </c>
      <c r="K555" s="54">
        <f t="shared" si="71"/>
        <v>2.1704</v>
      </c>
      <c r="L555" s="61">
        <v>1.125</v>
      </c>
      <c r="M555" s="56">
        <v>0.5</v>
      </c>
      <c r="N555" s="63">
        <f t="shared" si="72"/>
        <v>5772.4042299525</v>
      </c>
    </row>
    <row r="556" customHeight="1" spans="2:14">
      <c r="B556" s="65">
        <v>2556</v>
      </c>
      <c r="C556" s="60">
        <f t="shared" si="73"/>
        <v>1.015</v>
      </c>
      <c r="D556" s="60">
        <v>1.35</v>
      </c>
      <c r="E556" s="60">
        <v>1</v>
      </c>
      <c r="F556" s="60">
        <v>0</v>
      </c>
      <c r="G556" s="51">
        <f t="shared" si="70"/>
        <v>3502.359</v>
      </c>
      <c r="H556" s="61">
        <v>1.35</v>
      </c>
      <c r="I556" s="60">
        <v>0.76</v>
      </c>
      <c r="J556" s="60">
        <v>1.54</v>
      </c>
      <c r="K556" s="54">
        <f t="shared" si="71"/>
        <v>2.1704</v>
      </c>
      <c r="L556" s="61">
        <v>1.125</v>
      </c>
      <c r="M556" s="56">
        <v>0.5</v>
      </c>
      <c r="N556" s="63">
        <f t="shared" si="72"/>
        <v>5772.4042299525</v>
      </c>
    </row>
    <row r="557" customHeight="1" spans="2:14">
      <c r="B557" s="65">
        <v>2556</v>
      </c>
      <c r="C557" s="60">
        <f t="shared" si="73"/>
        <v>1.015</v>
      </c>
      <c r="D557" s="60">
        <v>1.35</v>
      </c>
      <c r="E557" s="60">
        <v>1</v>
      </c>
      <c r="F557" s="60">
        <v>0</v>
      </c>
      <c r="G557" s="51">
        <f t="shared" si="70"/>
        <v>3502.359</v>
      </c>
      <c r="H557" s="61">
        <v>1.35</v>
      </c>
      <c r="I557" s="60">
        <v>0.76</v>
      </c>
      <c r="J557" s="60">
        <v>1.54</v>
      </c>
      <c r="K557" s="54">
        <f t="shared" si="71"/>
        <v>2.1704</v>
      </c>
      <c r="L557" s="61">
        <v>1.125</v>
      </c>
      <c r="M557" s="56">
        <v>0.5</v>
      </c>
      <c r="N557" s="63">
        <f t="shared" si="72"/>
        <v>5772.4042299525</v>
      </c>
    </row>
    <row r="558" customHeight="1" spans="2:14">
      <c r="B558" s="65">
        <v>2556</v>
      </c>
      <c r="C558" s="60">
        <f t="shared" si="73"/>
        <v>1.015</v>
      </c>
      <c r="D558" s="60">
        <v>1.35</v>
      </c>
      <c r="E558" s="60">
        <v>1</v>
      </c>
      <c r="F558" s="60">
        <v>0</v>
      </c>
      <c r="G558" s="51">
        <f t="shared" si="70"/>
        <v>3502.359</v>
      </c>
      <c r="H558" s="61">
        <v>1.35</v>
      </c>
      <c r="I558" s="60">
        <v>0.76</v>
      </c>
      <c r="J558" s="60">
        <v>1.54</v>
      </c>
      <c r="K558" s="54">
        <f t="shared" si="71"/>
        <v>2.1704</v>
      </c>
      <c r="L558" s="61">
        <v>1.125</v>
      </c>
      <c r="M558" s="56">
        <v>0.5</v>
      </c>
      <c r="N558" s="63">
        <f t="shared" si="72"/>
        <v>5772.4042299525</v>
      </c>
    </row>
    <row r="559" customHeight="1" spans="2:14">
      <c r="B559" s="65">
        <v>2556</v>
      </c>
      <c r="C559" s="60">
        <f t="shared" si="73"/>
        <v>1.015</v>
      </c>
      <c r="D559" s="60">
        <v>1.35</v>
      </c>
      <c r="E559" s="60">
        <v>1</v>
      </c>
      <c r="F559" s="60">
        <v>0</v>
      </c>
      <c r="G559" s="51">
        <f t="shared" si="70"/>
        <v>3502.359</v>
      </c>
      <c r="H559" s="61">
        <v>1.35</v>
      </c>
      <c r="I559" s="60">
        <v>0.76</v>
      </c>
      <c r="J559" s="60">
        <v>1.54</v>
      </c>
      <c r="K559" s="54">
        <f t="shared" si="71"/>
        <v>2.1704</v>
      </c>
      <c r="L559" s="61">
        <v>1.125</v>
      </c>
      <c r="M559" s="56">
        <v>0.5</v>
      </c>
      <c r="N559" s="63">
        <f t="shared" si="72"/>
        <v>5772.4042299525</v>
      </c>
    </row>
    <row r="560" customHeight="1" spans="2:14">
      <c r="B560" s="65">
        <v>2556</v>
      </c>
      <c r="C560" s="60">
        <f t="shared" si="73"/>
        <v>1.015</v>
      </c>
      <c r="D560" s="60">
        <v>1.35</v>
      </c>
      <c r="E560" s="60">
        <v>1</v>
      </c>
      <c r="F560" s="60">
        <v>0</v>
      </c>
      <c r="G560" s="51">
        <f t="shared" si="70"/>
        <v>3502.359</v>
      </c>
      <c r="H560" s="61">
        <v>1.35</v>
      </c>
      <c r="I560" s="60">
        <v>0.76</v>
      </c>
      <c r="J560" s="60">
        <v>1.54</v>
      </c>
      <c r="K560" s="54">
        <f t="shared" si="71"/>
        <v>2.1704</v>
      </c>
      <c r="L560" s="61">
        <v>1.125</v>
      </c>
      <c r="M560" s="56">
        <v>0.5</v>
      </c>
      <c r="N560" s="63">
        <f t="shared" si="72"/>
        <v>5772.4042299525</v>
      </c>
    </row>
    <row r="561" customHeight="1" spans="2:14">
      <c r="B561" s="65">
        <v>2556</v>
      </c>
      <c r="C561" s="60">
        <f t="shared" si="73"/>
        <v>1.015</v>
      </c>
      <c r="D561" s="60">
        <v>1.35</v>
      </c>
      <c r="E561" s="60">
        <v>1</v>
      </c>
      <c r="F561" s="60">
        <v>0</v>
      </c>
      <c r="G561" s="51">
        <f t="shared" si="70"/>
        <v>3502.359</v>
      </c>
      <c r="H561" s="61">
        <v>1.35</v>
      </c>
      <c r="I561" s="60">
        <v>0.76</v>
      </c>
      <c r="J561" s="60">
        <v>1.54</v>
      </c>
      <c r="K561" s="54">
        <f t="shared" si="71"/>
        <v>2.1704</v>
      </c>
      <c r="L561" s="61">
        <v>1.125</v>
      </c>
      <c r="M561" s="56">
        <v>0.5</v>
      </c>
      <c r="N561" s="63">
        <f t="shared" si="72"/>
        <v>5772.4042299525</v>
      </c>
    </row>
    <row r="562" customHeight="1" spans="2:14">
      <c r="B562" s="65">
        <v>2556</v>
      </c>
      <c r="C562" s="60">
        <f t="shared" si="73"/>
        <v>1.015</v>
      </c>
      <c r="D562" s="60">
        <v>1.35</v>
      </c>
      <c r="E562" s="60">
        <v>1</v>
      </c>
      <c r="F562" s="60">
        <v>0</v>
      </c>
      <c r="G562" s="51">
        <f t="shared" si="70"/>
        <v>3502.359</v>
      </c>
      <c r="H562" s="61">
        <v>1.35</v>
      </c>
      <c r="I562" s="60">
        <v>0.76</v>
      </c>
      <c r="J562" s="60">
        <v>1.54</v>
      </c>
      <c r="K562" s="54">
        <f t="shared" si="71"/>
        <v>2.1704</v>
      </c>
      <c r="L562" s="61">
        <v>1.125</v>
      </c>
      <c r="M562" s="56">
        <v>0.5</v>
      </c>
      <c r="N562" s="63">
        <f t="shared" si="72"/>
        <v>5772.4042299525</v>
      </c>
    </row>
    <row r="563" customHeight="1" spans="2:14">
      <c r="B563" s="65">
        <v>2556</v>
      </c>
      <c r="C563" s="60">
        <f t="shared" si="73"/>
        <v>1.015</v>
      </c>
      <c r="D563" s="60">
        <v>1.35</v>
      </c>
      <c r="E563" s="60">
        <v>1</v>
      </c>
      <c r="F563" s="60">
        <v>0</v>
      </c>
      <c r="G563" s="51">
        <f t="shared" si="70"/>
        <v>3502.359</v>
      </c>
      <c r="H563" s="61">
        <v>1.35</v>
      </c>
      <c r="I563" s="60">
        <v>0.76</v>
      </c>
      <c r="J563" s="60">
        <v>1.54</v>
      </c>
      <c r="K563" s="54">
        <f t="shared" si="71"/>
        <v>2.1704</v>
      </c>
      <c r="L563" s="61">
        <v>1.125</v>
      </c>
      <c r="M563" s="56">
        <v>0.5</v>
      </c>
      <c r="N563" s="63">
        <f t="shared" si="72"/>
        <v>5772.4042299525</v>
      </c>
    </row>
    <row r="564" customHeight="1" spans="2:14">
      <c r="B564" s="65">
        <v>2556</v>
      </c>
      <c r="C564" s="60">
        <f t="shared" si="73"/>
        <v>1.015</v>
      </c>
      <c r="D564" s="60">
        <v>1.35</v>
      </c>
      <c r="E564" s="60">
        <v>1</v>
      </c>
      <c r="F564" s="60">
        <v>0</v>
      </c>
      <c r="G564" s="51">
        <f t="shared" si="70"/>
        <v>3502.359</v>
      </c>
      <c r="H564" s="61">
        <v>1.35</v>
      </c>
      <c r="I564" s="60">
        <v>0.76</v>
      </c>
      <c r="J564" s="60">
        <v>1.54</v>
      </c>
      <c r="K564" s="54">
        <f t="shared" si="71"/>
        <v>2.1704</v>
      </c>
      <c r="L564" s="61">
        <v>1.125</v>
      </c>
      <c r="M564" s="56">
        <v>0.5</v>
      </c>
      <c r="N564" s="63">
        <f t="shared" si="72"/>
        <v>5772.4042299525</v>
      </c>
    </row>
    <row r="565" customHeight="1" spans="2:14">
      <c r="B565" s="65">
        <v>2556</v>
      </c>
      <c r="C565" s="60">
        <f t="shared" si="73"/>
        <v>1.015</v>
      </c>
      <c r="D565" s="60">
        <v>1.35</v>
      </c>
      <c r="E565" s="60">
        <v>1</v>
      </c>
      <c r="F565" s="60">
        <v>0</v>
      </c>
      <c r="G565" s="51">
        <f t="shared" si="70"/>
        <v>3502.359</v>
      </c>
      <c r="H565" s="61">
        <v>1.35</v>
      </c>
      <c r="I565" s="60">
        <v>0.76</v>
      </c>
      <c r="J565" s="60">
        <v>1.54</v>
      </c>
      <c r="K565" s="54">
        <f t="shared" si="71"/>
        <v>2.1704</v>
      </c>
      <c r="L565" s="61">
        <v>1.125</v>
      </c>
      <c r="M565" s="56">
        <v>0.5</v>
      </c>
      <c r="N565" s="63">
        <f t="shared" si="72"/>
        <v>5772.4042299525</v>
      </c>
    </row>
    <row r="566" customHeight="1" spans="2:14">
      <c r="B566" s="65">
        <v>2556</v>
      </c>
      <c r="C566" s="60">
        <f t="shared" si="73"/>
        <v>1.015</v>
      </c>
      <c r="D566" s="60">
        <v>1.35</v>
      </c>
      <c r="E566" s="60">
        <v>1</v>
      </c>
      <c r="F566" s="60">
        <v>0</v>
      </c>
      <c r="G566" s="51">
        <f t="shared" si="70"/>
        <v>3502.359</v>
      </c>
      <c r="H566" s="61">
        <v>1.35</v>
      </c>
      <c r="I566" s="60">
        <v>0.76</v>
      </c>
      <c r="J566" s="60">
        <v>1.54</v>
      </c>
      <c r="K566" s="54">
        <f t="shared" si="71"/>
        <v>2.1704</v>
      </c>
      <c r="L566" s="61">
        <v>1.125</v>
      </c>
      <c r="M566" s="56">
        <v>0.5</v>
      </c>
      <c r="N566" s="63">
        <f t="shared" si="72"/>
        <v>5772.4042299525</v>
      </c>
    </row>
    <row r="567" customHeight="1" spans="2:14">
      <c r="B567" s="65">
        <v>2556</v>
      </c>
      <c r="C567" s="60">
        <f t="shared" si="73"/>
        <v>1.015</v>
      </c>
      <c r="D567" s="60">
        <v>1.35</v>
      </c>
      <c r="E567" s="60">
        <v>1</v>
      </c>
      <c r="F567" s="60">
        <v>0</v>
      </c>
      <c r="G567" s="51">
        <f t="shared" si="70"/>
        <v>3502.359</v>
      </c>
      <c r="H567" s="61">
        <v>1.35</v>
      </c>
      <c r="I567" s="60">
        <v>0.76</v>
      </c>
      <c r="J567" s="60">
        <v>1.54</v>
      </c>
      <c r="K567" s="54">
        <f t="shared" si="71"/>
        <v>2.1704</v>
      </c>
      <c r="L567" s="61">
        <v>1.125</v>
      </c>
      <c r="M567" s="56">
        <v>0.5</v>
      </c>
      <c r="N567" s="63">
        <f t="shared" si="72"/>
        <v>5772.4042299525</v>
      </c>
    </row>
    <row r="568" customHeight="1" spans="2:14">
      <c r="B568" s="66">
        <f>SUM(N547:N567)</f>
        <v>136385.02969875</v>
      </c>
      <c r="C568" s="67"/>
      <c r="D568" s="67"/>
      <c r="E568" s="67"/>
      <c r="F568" s="67"/>
      <c r="G568" s="67"/>
      <c r="H568" s="67"/>
      <c r="I568" s="67"/>
      <c r="J568" s="67"/>
      <c r="K568" s="67"/>
      <c r="L568" s="67"/>
      <c r="M568" s="67"/>
      <c r="N568" s="68"/>
    </row>
    <row r="569" customHeight="1" spans="2:14">
      <c r="B569" s="66"/>
      <c r="C569" s="67"/>
      <c r="D569" s="67"/>
      <c r="E569" s="67"/>
      <c r="F569" s="67"/>
      <c r="G569" s="67"/>
      <c r="H569" s="67"/>
      <c r="I569" s="67"/>
      <c r="J569" s="67"/>
      <c r="K569" s="67"/>
      <c r="L569" s="67"/>
      <c r="M569" s="67"/>
      <c r="N569" s="68"/>
    </row>
    <row r="570" customHeight="1" spans="2:14">
      <c r="B570" s="69"/>
      <c r="C570" s="70"/>
      <c r="D570" s="70"/>
      <c r="E570" s="70"/>
      <c r="F570" s="70"/>
      <c r="G570" s="70"/>
      <c r="H570" s="70"/>
      <c r="I570" s="70"/>
      <c r="J570" s="70"/>
      <c r="K570" s="70"/>
      <c r="L570" s="70"/>
      <c r="M570" s="70"/>
      <c r="N570" s="71"/>
    </row>
    <row r="574" customHeight="1" spans="2:14">
      <c r="B574" s="2" t="s">
        <v>0</v>
      </c>
      <c r="C574" s="3"/>
      <c r="D574" s="3"/>
      <c r="E574" s="3"/>
      <c r="F574" s="4"/>
      <c r="G574" s="5" t="s">
        <v>29</v>
      </c>
      <c r="H574" s="6"/>
      <c r="I574" s="6"/>
      <c r="J574" s="6"/>
      <c r="K574" s="6"/>
      <c r="L574" s="6"/>
      <c r="M574" s="6"/>
      <c r="N574" s="7"/>
    </row>
    <row r="575" customHeight="1" spans="2:14">
      <c r="B575" s="8"/>
      <c r="C575" s="9"/>
      <c r="D575" s="9"/>
      <c r="E575" s="9"/>
      <c r="F575" s="10"/>
      <c r="G575" s="11"/>
      <c r="H575" s="12"/>
      <c r="I575" s="12"/>
      <c r="J575" s="12"/>
      <c r="K575" s="12"/>
      <c r="L575" s="12"/>
      <c r="M575" s="12"/>
      <c r="N575" s="13"/>
    </row>
    <row r="576" customHeight="1" spans="2:14">
      <c r="B576" s="14"/>
      <c r="C576" s="15"/>
      <c r="D576" s="15"/>
      <c r="E576" s="15"/>
      <c r="F576" s="16"/>
      <c r="G576" s="17"/>
      <c r="H576" s="18"/>
      <c r="I576" s="18"/>
      <c r="J576" s="18"/>
      <c r="K576" s="18"/>
      <c r="L576" s="18"/>
      <c r="M576" s="18"/>
      <c r="N576" s="19"/>
    </row>
    <row r="577" customHeight="1" spans="2:14">
      <c r="B577" s="20" t="s">
        <v>2</v>
      </c>
      <c r="C577" s="20"/>
      <c r="D577" s="21">
        <f>I577+I579+I581</f>
        <v>6262112.76769696</v>
      </c>
      <c r="E577" s="21"/>
      <c r="F577" s="21"/>
      <c r="G577" s="22" t="s">
        <v>3</v>
      </c>
      <c r="H577" s="22"/>
      <c r="I577" s="23">
        <f>B607+B636</f>
        <v>5621974.57488204</v>
      </c>
      <c r="J577" s="23"/>
      <c r="K577" s="24">
        <f>I577/D577</f>
        <v>0.89777600363298</v>
      </c>
      <c r="L577" s="24"/>
      <c r="M577" s="25" t="s">
        <v>4</v>
      </c>
      <c r="N577" s="25"/>
    </row>
    <row r="578" customHeight="1" spans="2:14">
      <c r="B578" s="20"/>
      <c r="C578" s="20"/>
      <c r="D578" s="21"/>
      <c r="E578" s="21"/>
      <c r="F578" s="21"/>
      <c r="G578" s="22"/>
      <c r="H578" s="22"/>
      <c r="I578" s="23"/>
      <c r="J578" s="23"/>
      <c r="K578" s="24"/>
      <c r="L578" s="24"/>
      <c r="M578" s="25"/>
      <c r="N578" s="25"/>
    </row>
    <row r="579" customHeight="1" spans="2:14">
      <c r="B579" s="20"/>
      <c r="C579" s="20"/>
      <c r="D579" s="21"/>
      <c r="E579" s="21"/>
      <c r="F579" s="21"/>
      <c r="G579" s="22" t="s">
        <v>5</v>
      </c>
      <c r="H579" s="22"/>
      <c r="I579" s="23">
        <f>B666</f>
        <v>503753.163116175</v>
      </c>
      <c r="J579" s="23"/>
      <c r="K579" s="24">
        <f>I579/D577</f>
        <v>0.0804446010162544</v>
      </c>
      <c r="L579" s="24"/>
      <c r="M579" s="25">
        <v>20</v>
      </c>
      <c r="N579" s="25"/>
    </row>
    <row r="580" customHeight="1" spans="2:14">
      <c r="B580" s="26" t="s">
        <v>6</v>
      </c>
      <c r="C580" s="26"/>
      <c r="D580" s="27">
        <f>D577/M579</f>
        <v>313105.638384848</v>
      </c>
      <c r="E580" s="27"/>
      <c r="F580" s="27"/>
      <c r="G580" s="22"/>
      <c r="H580" s="22"/>
      <c r="I580" s="23"/>
      <c r="J580" s="23"/>
      <c r="K580" s="24"/>
      <c r="L580" s="24"/>
      <c r="M580" s="25"/>
      <c r="N580" s="25"/>
    </row>
    <row r="581" customHeight="1" spans="2:14">
      <c r="B581" s="26"/>
      <c r="C581" s="26"/>
      <c r="D581" s="27"/>
      <c r="E581" s="27"/>
      <c r="F581" s="27"/>
      <c r="G581" s="22" t="s">
        <v>7</v>
      </c>
      <c r="H581" s="22"/>
      <c r="I581" s="23">
        <f>B694</f>
        <v>136385.02969875</v>
      </c>
      <c r="J581" s="23"/>
      <c r="K581" s="24">
        <f>I581/D577</f>
        <v>0.0217793953507657</v>
      </c>
      <c r="L581" s="24"/>
      <c r="M581" s="25"/>
      <c r="N581" s="25"/>
    </row>
    <row r="582" customHeight="1" spans="2:14">
      <c r="B582" s="28"/>
      <c r="C582" s="28"/>
      <c r="D582" s="29"/>
      <c r="E582" s="29"/>
      <c r="F582" s="29"/>
      <c r="G582" s="30"/>
      <c r="H582" s="30"/>
      <c r="I582" s="31"/>
      <c r="J582" s="31"/>
      <c r="K582" s="32"/>
      <c r="L582" s="32"/>
      <c r="M582" s="33"/>
      <c r="N582" s="33"/>
    </row>
    <row r="583" customHeight="1" spans="2:14">
      <c r="B583" s="34" t="s">
        <v>8</v>
      </c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6"/>
    </row>
    <row r="584" customHeight="1" spans="2:14">
      <c r="B584" s="37"/>
      <c r="C584" s="38"/>
      <c r="D584" s="38"/>
      <c r="E584" s="38"/>
      <c r="F584" s="38"/>
      <c r="G584" s="38"/>
      <c r="H584" s="38"/>
      <c r="I584" s="38"/>
      <c r="J584" s="38"/>
      <c r="K584" s="38"/>
      <c r="L584" s="38"/>
      <c r="M584" s="38"/>
      <c r="N584" s="39"/>
    </row>
    <row r="585" customHeight="1" spans="2:14">
      <c r="B585" s="40" t="s">
        <v>9</v>
      </c>
      <c r="C585" s="41"/>
      <c r="D585" s="41"/>
      <c r="E585" s="41"/>
      <c r="F585" s="41"/>
      <c r="G585" s="42"/>
      <c r="H585" s="43" t="s">
        <v>10</v>
      </c>
      <c r="I585" s="44"/>
      <c r="J585" s="44"/>
      <c r="K585" s="45"/>
      <c r="L585" s="46" t="s">
        <v>11</v>
      </c>
      <c r="M585" s="47"/>
      <c r="N585" s="48" t="s">
        <v>12</v>
      </c>
    </row>
    <row r="586" customHeight="1" spans="2:14">
      <c r="B586" s="49" t="s">
        <v>13</v>
      </c>
      <c r="C586" s="50" t="s">
        <v>14</v>
      </c>
      <c r="D586" s="50" t="s">
        <v>15</v>
      </c>
      <c r="E586" s="50" t="s">
        <v>16</v>
      </c>
      <c r="F586" s="50" t="s">
        <v>17</v>
      </c>
      <c r="G586" s="51" t="s">
        <v>9</v>
      </c>
      <c r="H586" s="52" t="s">
        <v>18</v>
      </c>
      <c r="I586" s="53" t="s">
        <v>19</v>
      </c>
      <c r="J586" s="53" t="s">
        <v>20</v>
      </c>
      <c r="K586" s="54" t="s">
        <v>21</v>
      </c>
      <c r="L586" s="55" t="s">
        <v>22</v>
      </c>
      <c r="M586" s="56" t="s">
        <v>23</v>
      </c>
      <c r="N586" s="57"/>
    </row>
    <row r="587" customHeight="1" spans="2:14">
      <c r="B587" s="58">
        <v>4060</v>
      </c>
      <c r="C587" s="64">
        <v>3.74</v>
      </c>
      <c r="D587" s="60">
        <v>2.2</v>
      </c>
      <c r="E587" s="60">
        <v>2</v>
      </c>
      <c r="F587" s="60">
        <v>0</v>
      </c>
      <c r="G587" s="51">
        <f t="shared" ref="G587:G590" si="74">B587*C587*D587*E587+F587</f>
        <v>66811.36</v>
      </c>
      <c r="H587" s="61">
        <v>3.17</v>
      </c>
      <c r="I587" s="60">
        <v>0.98</v>
      </c>
      <c r="J587" s="60">
        <v>3.27</v>
      </c>
      <c r="K587" s="54">
        <f t="shared" ref="K587:K590" si="75">I587*J587+1</f>
        <v>4.2046</v>
      </c>
      <c r="L587" s="62">
        <v>1.325</v>
      </c>
      <c r="M587" s="56">
        <v>0.5</v>
      </c>
      <c r="N587" s="63">
        <f t="shared" ref="N587:N590" si="76">G587*H587*K587*L587*M587</f>
        <v>589956.707318132</v>
      </c>
    </row>
    <row r="588" customHeight="1" spans="2:14">
      <c r="B588" s="58">
        <v>4060</v>
      </c>
      <c r="C588" s="73">
        <v>1.99</v>
      </c>
      <c r="D588" s="60">
        <v>2.2</v>
      </c>
      <c r="E588" s="60">
        <v>1</v>
      </c>
      <c r="F588" s="60">
        <v>0</v>
      </c>
      <c r="G588" s="51">
        <f t="shared" si="74"/>
        <v>17774.68</v>
      </c>
      <c r="H588" s="61">
        <v>3.17</v>
      </c>
      <c r="I588" s="60">
        <v>0.98</v>
      </c>
      <c r="J588" s="60">
        <v>3.27</v>
      </c>
      <c r="K588" s="54">
        <f t="shared" si="75"/>
        <v>4.2046</v>
      </c>
      <c r="L588" s="62">
        <v>1.325</v>
      </c>
      <c r="M588" s="56">
        <v>0.5</v>
      </c>
      <c r="N588" s="63">
        <f t="shared" si="76"/>
        <v>156953.722936241</v>
      </c>
    </row>
    <row r="589" customHeight="1" spans="2:14">
      <c r="B589" s="58">
        <v>4060</v>
      </c>
      <c r="C589" s="73">
        <v>1.99</v>
      </c>
      <c r="D589" s="60">
        <v>2.2</v>
      </c>
      <c r="E589" s="60">
        <v>1</v>
      </c>
      <c r="F589" s="60">
        <v>0</v>
      </c>
      <c r="G589" s="51">
        <f t="shared" si="74"/>
        <v>17774.68</v>
      </c>
      <c r="H589" s="61">
        <v>3.17</v>
      </c>
      <c r="I589" s="60">
        <v>0.98</v>
      </c>
      <c r="J589" s="60">
        <v>3.27</v>
      </c>
      <c r="K589" s="54">
        <f t="shared" si="75"/>
        <v>4.2046</v>
      </c>
      <c r="L589" s="62">
        <v>1.325</v>
      </c>
      <c r="M589" s="56">
        <v>0.5</v>
      </c>
      <c r="N589" s="63">
        <f t="shared" si="76"/>
        <v>156953.722936241</v>
      </c>
    </row>
    <row r="590" customHeight="1" spans="2:14">
      <c r="B590" s="58">
        <v>4060</v>
      </c>
      <c r="C590" s="59">
        <v>1.96</v>
      </c>
      <c r="D590" s="60">
        <v>2.2</v>
      </c>
      <c r="E590" s="60">
        <v>1</v>
      </c>
      <c r="F590" s="60">
        <v>0</v>
      </c>
      <c r="G590" s="51">
        <f t="shared" si="74"/>
        <v>17506.72</v>
      </c>
      <c r="H590" s="61">
        <v>3.17</v>
      </c>
      <c r="I590" s="60">
        <v>0.98</v>
      </c>
      <c r="J590" s="60">
        <v>3.27</v>
      </c>
      <c r="K590" s="54">
        <f t="shared" si="75"/>
        <v>4.2046</v>
      </c>
      <c r="L590" s="62">
        <v>1.325</v>
      </c>
      <c r="M590" s="56">
        <v>0.5</v>
      </c>
      <c r="N590" s="63">
        <f t="shared" si="76"/>
        <v>154587.586409564</v>
      </c>
    </row>
    <row r="591" customHeight="1" spans="2:14">
      <c r="B591" s="58">
        <v>4060</v>
      </c>
      <c r="C591" s="59">
        <v>1.33</v>
      </c>
      <c r="D591" s="60">
        <v>2.2</v>
      </c>
      <c r="E591" s="60">
        <v>1</v>
      </c>
      <c r="F591" s="60">
        <v>0</v>
      </c>
      <c r="G591" s="51">
        <f t="shared" ref="G591:G597" si="77">B591*C591*D591*E591+F591</f>
        <v>11879.56</v>
      </c>
      <c r="H591" s="61">
        <v>3.17</v>
      </c>
      <c r="I591" s="60">
        <v>0.98</v>
      </c>
      <c r="J591" s="60">
        <v>3.27</v>
      </c>
      <c r="K591" s="54">
        <f t="shared" ref="K591:K597" si="78">I591*J591+1</f>
        <v>4.2046</v>
      </c>
      <c r="L591" s="62">
        <v>1.325</v>
      </c>
      <c r="M591" s="56">
        <v>0.5</v>
      </c>
      <c r="N591" s="63">
        <f t="shared" ref="N591:N597" si="79">G591*H591*K591*L591*M591</f>
        <v>104898.719349347</v>
      </c>
    </row>
    <row r="592" customHeight="1" spans="2:14">
      <c r="B592" s="58">
        <v>4060</v>
      </c>
      <c r="C592" s="59">
        <v>1.8</v>
      </c>
      <c r="D592" s="60">
        <v>2.2</v>
      </c>
      <c r="E592" s="60">
        <v>1</v>
      </c>
      <c r="F592" s="60">
        <v>0</v>
      </c>
      <c r="G592" s="51">
        <f t="shared" si="77"/>
        <v>16077.6</v>
      </c>
      <c r="H592" s="61">
        <v>3.17</v>
      </c>
      <c r="I592" s="60">
        <v>0.98</v>
      </c>
      <c r="J592" s="60">
        <v>3.27</v>
      </c>
      <c r="K592" s="54">
        <f t="shared" si="78"/>
        <v>4.2046</v>
      </c>
      <c r="L592" s="62">
        <v>1.325</v>
      </c>
      <c r="M592" s="56">
        <v>0.5</v>
      </c>
      <c r="N592" s="63">
        <f t="shared" si="79"/>
        <v>141968.19160062</v>
      </c>
    </row>
    <row r="593" customHeight="1" spans="2:14">
      <c r="B593" s="58">
        <v>4060</v>
      </c>
      <c r="C593" s="59">
        <v>1.66</v>
      </c>
      <c r="D593" s="60">
        <v>2.2</v>
      </c>
      <c r="E593" s="60">
        <v>1</v>
      </c>
      <c r="F593" s="60">
        <v>0</v>
      </c>
      <c r="G593" s="51">
        <f t="shared" si="77"/>
        <v>14827.12</v>
      </c>
      <c r="H593" s="61">
        <v>3.17</v>
      </c>
      <c r="I593" s="60">
        <v>0.98</v>
      </c>
      <c r="J593" s="60">
        <v>3.27</v>
      </c>
      <c r="K593" s="54">
        <f t="shared" si="78"/>
        <v>4.2046</v>
      </c>
      <c r="L593" s="62">
        <v>1.325</v>
      </c>
      <c r="M593" s="56">
        <v>0.5</v>
      </c>
      <c r="N593" s="63">
        <f t="shared" si="79"/>
        <v>130926.221142794</v>
      </c>
    </row>
    <row r="594" customHeight="1" spans="2:14">
      <c r="B594" s="58">
        <v>4060</v>
      </c>
      <c r="C594" s="59">
        <v>2.09</v>
      </c>
      <c r="D594" s="60">
        <v>2.2</v>
      </c>
      <c r="E594" s="60">
        <v>1</v>
      </c>
      <c r="F594" s="60">
        <v>0</v>
      </c>
      <c r="G594" s="51">
        <f t="shared" si="77"/>
        <v>18667.88</v>
      </c>
      <c r="H594" s="61">
        <v>3.17</v>
      </c>
      <c r="I594" s="60">
        <v>0.98</v>
      </c>
      <c r="J594" s="60">
        <v>3.27</v>
      </c>
      <c r="K594" s="54">
        <f t="shared" si="78"/>
        <v>4.2046</v>
      </c>
      <c r="L594" s="62">
        <v>1.325</v>
      </c>
      <c r="M594" s="56">
        <v>0.5</v>
      </c>
      <c r="N594" s="63">
        <f t="shared" si="79"/>
        <v>164840.844691831</v>
      </c>
    </row>
    <row r="595" customHeight="1" spans="2:14">
      <c r="B595" s="58">
        <v>4060</v>
      </c>
      <c r="C595" s="64">
        <v>3.74</v>
      </c>
      <c r="D595" s="60">
        <v>2.2</v>
      </c>
      <c r="E595" s="60">
        <v>1</v>
      </c>
      <c r="F595" s="60">
        <v>0</v>
      </c>
      <c r="G595" s="51">
        <f t="shared" si="77"/>
        <v>33405.68</v>
      </c>
      <c r="H595" s="61">
        <v>3.17</v>
      </c>
      <c r="I595" s="60">
        <v>0.98</v>
      </c>
      <c r="J595" s="60">
        <v>3.27</v>
      </c>
      <c r="K595" s="54">
        <f t="shared" si="78"/>
        <v>4.2046</v>
      </c>
      <c r="L595" s="62">
        <v>1.325</v>
      </c>
      <c r="M595" s="56">
        <v>0.5</v>
      </c>
      <c r="N595" s="63">
        <f t="shared" si="79"/>
        <v>294978.353659066</v>
      </c>
    </row>
    <row r="596" customHeight="1" spans="2:14">
      <c r="B596" s="58">
        <v>4060</v>
      </c>
      <c r="C596" s="73">
        <v>1.99</v>
      </c>
      <c r="D596" s="60">
        <v>2.2</v>
      </c>
      <c r="E596" s="60">
        <v>1</v>
      </c>
      <c r="F596" s="60">
        <v>0</v>
      </c>
      <c r="G596" s="51">
        <f t="shared" si="77"/>
        <v>17774.68</v>
      </c>
      <c r="H596" s="61">
        <v>3.17</v>
      </c>
      <c r="I596" s="60">
        <v>0.98</v>
      </c>
      <c r="J596" s="60">
        <v>3.27</v>
      </c>
      <c r="K596" s="54">
        <f t="shared" si="78"/>
        <v>4.2046</v>
      </c>
      <c r="L596" s="62">
        <v>1.325</v>
      </c>
      <c r="M596" s="56">
        <v>0.5</v>
      </c>
      <c r="N596" s="63">
        <f t="shared" si="79"/>
        <v>156953.722936241</v>
      </c>
    </row>
    <row r="597" customHeight="1" spans="2:14">
      <c r="B597" s="58">
        <v>4060</v>
      </c>
      <c r="C597" s="73">
        <v>1.99</v>
      </c>
      <c r="D597" s="60">
        <v>2.2</v>
      </c>
      <c r="E597" s="60">
        <v>1</v>
      </c>
      <c r="F597" s="60">
        <v>0</v>
      </c>
      <c r="G597" s="51">
        <f t="shared" si="77"/>
        <v>17774.68</v>
      </c>
      <c r="H597" s="61">
        <v>3.17</v>
      </c>
      <c r="I597" s="60">
        <v>0.98</v>
      </c>
      <c r="J597" s="60">
        <v>3.27</v>
      </c>
      <c r="K597" s="54">
        <f t="shared" si="78"/>
        <v>4.2046</v>
      </c>
      <c r="L597" s="62">
        <v>1.325</v>
      </c>
      <c r="M597" s="56">
        <v>0.5</v>
      </c>
      <c r="N597" s="63">
        <f t="shared" si="79"/>
        <v>156953.722936241</v>
      </c>
    </row>
    <row r="598" customHeight="1" spans="2:14">
      <c r="B598" s="58">
        <v>4060</v>
      </c>
      <c r="C598" s="59">
        <v>1.96</v>
      </c>
      <c r="D598" s="60">
        <v>2.2</v>
      </c>
      <c r="E598" s="60">
        <v>1</v>
      </c>
      <c r="F598" s="60">
        <v>0</v>
      </c>
      <c r="G598" s="51">
        <f t="shared" ref="G598:G606" si="80">B598*C598*D598*E598+F598</f>
        <v>17506.72</v>
      </c>
      <c r="H598" s="61">
        <v>3.17</v>
      </c>
      <c r="I598" s="60">
        <v>0.98</v>
      </c>
      <c r="J598" s="60">
        <v>3.27</v>
      </c>
      <c r="K598" s="54">
        <f t="shared" ref="K598:K606" si="81">I598*J598+1</f>
        <v>4.2046</v>
      </c>
      <c r="L598" s="62">
        <v>1.325</v>
      </c>
      <c r="M598" s="56">
        <v>0.5</v>
      </c>
      <c r="N598" s="63">
        <f t="shared" ref="N598:N606" si="82">G598*H598*K598*L598*M598</f>
        <v>154587.586409564</v>
      </c>
    </row>
    <row r="599" customHeight="1" spans="2:14">
      <c r="B599" s="58">
        <v>4060</v>
      </c>
      <c r="C599" s="59">
        <v>1.33</v>
      </c>
      <c r="D599" s="60">
        <v>2.2</v>
      </c>
      <c r="E599" s="60">
        <v>1</v>
      </c>
      <c r="F599" s="60">
        <v>0</v>
      </c>
      <c r="G599" s="51">
        <f t="shared" si="80"/>
        <v>11879.56</v>
      </c>
      <c r="H599" s="61">
        <v>3.17</v>
      </c>
      <c r="I599" s="60">
        <v>0.98</v>
      </c>
      <c r="J599" s="60">
        <v>3.27</v>
      </c>
      <c r="K599" s="54">
        <f t="shared" si="81"/>
        <v>4.2046</v>
      </c>
      <c r="L599" s="62">
        <v>1.325</v>
      </c>
      <c r="M599" s="56">
        <v>0.5</v>
      </c>
      <c r="N599" s="63">
        <f t="shared" si="82"/>
        <v>104898.719349347</v>
      </c>
    </row>
    <row r="600" customHeight="1" spans="2:14">
      <c r="B600" s="58">
        <v>4060</v>
      </c>
      <c r="C600" s="59">
        <v>1.8</v>
      </c>
      <c r="D600" s="60">
        <v>2.2</v>
      </c>
      <c r="E600" s="60">
        <v>1</v>
      </c>
      <c r="F600" s="60">
        <v>0</v>
      </c>
      <c r="G600" s="51">
        <f t="shared" si="80"/>
        <v>16077.6</v>
      </c>
      <c r="H600" s="61">
        <v>3.17</v>
      </c>
      <c r="I600" s="60">
        <v>0.98</v>
      </c>
      <c r="J600" s="60">
        <v>3.27</v>
      </c>
      <c r="K600" s="54">
        <f t="shared" si="81"/>
        <v>4.2046</v>
      </c>
      <c r="L600" s="62">
        <v>1.325</v>
      </c>
      <c r="M600" s="56">
        <v>0.5</v>
      </c>
      <c r="N600" s="63">
        <f t="shared" si="82"/>
        <v>141968.19160062</v>
      </c>
    </row>
    <row r="601" customHeight="1" spans="2:14">
      <c r="B601" s="58">
        <v>4060</v>
      </c>
      <c r="C601" s="59">
        <v>1.66</v>
      </c>
      <c r="D601" s="60">
        <v>2.2</v>
      </c>
      <c r="E601" s="60">
        <v>1</v>
      </c>
      <c r="F601" s="60">
        <v>0</v>
      </c>
      <c r="G601" s="51">
        <f t="shared" si="80"/>
        <v>14827.12</v>
      </c>
      <c r="H601" s="61">
        <v>3.17</v>
      </c>
      <c r="I601" s="60">
        <v>0.98</v>
      </c>
      <c r="J601" s="60">
        <v>3.27</v>
      </c>
      <c r="K601" s="54">
        <f t="shared" si="81"/>
        <v>4.2046</v>
      </c>
      <c r="L601" s="62">
        <v>1.325</v>
      </c>
      <c r="M601" s="56">
        <v>0.5</v>
      </c>
      <c r="N601" s="63">
        <f t="shared" si="82"/>
        <v>130926.221142794</v>
      </c>
    </row>
    <row r="602" customHeight="1" spans="2:14">
      <c r="B602" s="58">
        <v>4060</v>
      </c>
      <c r="C602" s="59">
        <v>2.09</v>
      </c>
      <c r="D602" s="60">
        <v>2.2</v>
      </c>
      <c r="E602" s="60">
        <v>1</v>
      </c>
      <c r="F602" s="60">
        <v>0</v>
      </c>
      <c r="G602" s="51">
        <f t="shared" si="80"/>
        <v>18667.88</v>
      </c>
      <c r="H602" s="61">
        <v>3.17</v>
      </c>
      <c r="I602" s="60">
        <v>0.98</v>
      </c>
      <c r="J602" s="60">
        <v>3.27</v>
      </c>
      <c r="K602" s="54">
        <f t="shared" si="81"/>
        <v>4.2046</v>
      </c>
      <c r="L602" s="62">
        <v>1.325</v>
      </c>
      <c r="M602" s="56">
        <v>0.5</v>
      </c>
      <c r="N602" s="63">
        <f t="shared" si="82"/>
        <v>164840.844691831</v>
      </c>
    </row>
    <row r="603" customHeight="1" spans="2:14">
      <c r="B603" s="58">
        <v>4060</v>
      </c>
      <c r="C603" s="64">
        <v>3.74</v>
      </c>
      <c r="D603" s="60">
        <v>2.2</v>
      </c>
      <c r="E603" s="60">
        <v>1</v>
      </c>
      <c r="F603" s="60">
        <v>0</v>
      </c>
      <c r="G603" s="51">
        <f t="shared" si="80"/>
        <v>33405.68</v>
      </c>
      <c r="H603" s="61">
        <v>3.17</v>
      </c>
      <c r="I603" s="60">
        <v>0.98</v>
      </c>
      <c r="J603" s="60">
        <v>3.27</v>
      </c>
      <c r="K603" s="54">
        <f t="shared" si="81"/>
        <v>4.2046</v>
      </c>
      <c r="L603" s="62">
        <v>1.325</v>
      </c>
      <c r="M603" s="56">
        <v>0.5</v>
      </c>
      <c r="N603" s="63">
        <f t="shared" si="82"/>
        <v>294978.353659066</v>
      </c>
    </row>
    <row r="604" customHeight="1" spans="2:14">
      <c r="B604" s="58">
        <v>4060</v>
      </c>
      <c r="C604" s="73">
        <v>1.99</v>
      </c>
      <c r="D604" s="60">
        <v>2.2</v>
      </c>
      <c r="E604" s="60">
        <v>1</v>
      </c>
      <c r="F604" s="60">
        <v>0</v>
      </c>
      <c r="G604" s="51">
        <f t="shared" si="80"/>
        <v>17774.68</v>
      </c>
      <c r="H604" s="61">
        <v>3.17</v>
      </c>
      <c r="I604" s="60">
        <v>0.98</v>
      </c>
      <c r="J604" s="60">
        <v>3.27</v>
      </c>
      <c r="K604" s="54">
        <f t="shared" si="81"/>
        <v>4.2046</v>
      </c>
      <c r="L604" s="62">
        <v>1.325</v>
      </c>
      <c r="M604" s="56">
        <v>0.5</v>
      </c>
      <c r="N604" s="63">
        <f t="shared" si="82"/>
        <v>156953.722936241</v>
      </c>
    </row>
    <row r="605" customHeight="1" spans="2:14">
      <c r="B605" s="58">
        <v>4060</v>
      </c>
      <c r="C605" s="73">
        <v>1.99</v>
      </c>
      <c r="D605" s="60">
        <v>2.2</v>
      </c>
      <c r="E605" s="60">
        <v>1</v>
      </c>
      <c r="F605" s="60">
        <v>0</v>
      </c>
      <c r="G605" s="51">
        <f t="shared" si="80"/>
        <v>17774.68</v>
      </c>
      <c r="H605" s="61">
        <v>3.17</v>
      </c>
      <c r="I605" s="60">
        <v>0.98</v>
      </c>
      <c r="J605" s="60">
        <v>3.27</v>
      </c>
      <c r="K605" s="54">
        <f t="shared" si="81"/>
        <v>4.2046</v>
      </c>
      <c r="L605" s="62">
        <v>1.325</v>
      </c>
      <c r="M605" s="56">
        <v>0.5</v>
      </c>
      <c r="N605" s="63">
        <f t="shared" si="82"/>
        <v>156953.722936241</v>
      </c>
    </row>
    <row r="606" customHeight="1" spans="2:14">
      <c r="B606" s="65">
        <v>2758</v>
      </c>
      <c r="C606" s="50">
        <v>7.16</v>
      </c>
      <c r="D606" s="60">
        <v>1</v>
      </c>
      <c r="E606" s="60">
        <v>1</v>
      </c>
      <c r="F606" s="60">
        <v>0</v>
      </c>
      <c r="G606" s="51">
        <f t="shared" si="80"/>
        <v>19747.28</v>
      </c>
      <c r="H606" s="61">
        <v>2.87</v>
      </c>
      <c r="I606" s="60">
        <v>0.98</v>
      </c>
      <c r="J606" s="60">
        <v>3.27</v>
      </c>
      <c r="K606" s="54">
        <f t="shared" si="81"/>
        <v>4.2046</v>
      </c>
      <c r="L606" s="61">
        <v>1.125</v>
      </c>
      <c r="M606" s="56">
        <v>0.5</v>
      </c>
      <c r="N606" s="63">
        <f t="shared" si="82"/>
        <v>134040.60939969</v>
      </c>
    </row>
    <row r="607" customHeight="1" spans="2:14">
      <c r="B607" s="66">
        <f>SUM(N587:N606)</f>
        <v>3650119.48804171</v>
      </c>
      <c r="C607" s="67"/>
      <c r="D607" s="67"/>
      <c r="E607" s="67"/>
      <c r="F607" s="67"/>
      <c r="G607" s="67"/>
      <c r="H607" s="67"/>
      <c r="I607" s="67"/>
      <c r="J607" s="67"/>
      <c r="K607" s="67"/>
      <c r="L607" s="67"/>
      <c r="M607" s="67"/>
      <c r="N607" s="68"/>
    </row>
    <row r="608" customHeight="1" spans="2:14">
      <c r="B608" s="66"/>
      <c r="C608" s="67"/>
      <c r="D608" s="67"/>
      <c r="E608" s="67"/>
      <c r="F608" s="67"/>
      <c r="G608" s="67"/>
      <c r="H608" s="67"/>
      <c r="I608" s="67"/>
      <c r="J608" s="67"/>
      <c r="K608" s="67"/>
      <c r="L608" s="67"/>
      <c r="M608" s="67"/>
      <c r="N608" s="68"/>
    </row>
    <row r="609" customHeight="1" spans="2:14">
      <c r="B609" s="69"/>
      <c r="C609" s="70"/>
      <c r="D609" s="70"/>
      <c r="E609" s="70"/>
      <c r="F609" s="70"/>
      <c r="G609" s="70"/>
      <c r="H609" s="70"/>
      <c r="I609" s="70"/>
      <c r="J609" s="70"/>
      <c r="K609" s="70"/>
      <c r="L609" s="70"/>
      <c r="M609" s="70"/>
      <c r="N609" s="71"/>
    </row>
    <row r="610" customHeight="1" spans="2:14">
      <c r="B610" s="34" t="s">
        <v>24</v>
      </c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6"/>
    </row>
    <row r="611" customHeight="1" spans="2:14">
      <c r="B611" s="37"/>
      <c r="C611" s="38"/>
      <c r="D611" s="38"/>
      <c r="E611" s="38"/>
      <c r="F611" s="38"/>
      <c r="G611" s="38"/>
      <c r="H611" s="38"/>
      <c r="I611" s="38"/>
      <c r="J611" s="38"/>
      <c r="K611" s="38"/>
      <c r="L611" s="38"/>
      <c r="M611" s="38"/>
      <c r="N611" s="39"/>
    </row>
    <row r="612" customHeight="1" spans="2:14">
      <c r="B612" s="40" t="s">
        <v>9</v>
      </c>
      <c r="C612" s="41"/>
      <c r="D612" s="41"/>
      <c r="E612" s="41"/>
      <c r="F612" s="41"/>
      <c r="G612" s="42"/>
      <c r="H612" s="43" t="s">
        <v>10</v>
      </c>
      <c r="I612" s="44"/>
      <c r="J612" s="44"/>
      <c r="K612" s="45"/>
      <c r="L612" s="46" t="s">
        <v>11</v>
      </c>
      <c r="M612" s="47"/>
      <c r="N612" s="48" t="s">
        <v>12</v>
      </c>
    </row>
    <row r="613" customHeight="1" spans="2:14">
      <c r="B613" s="49" t="s">
        <v>13</v>
      </c>
      <c r="C613" s="50" t="s">
        <v>14</v>
      </c>
      <c r="D613" s="50" t="s">
        <v>15</v>
      </c>
      <c r="E613" s="50" t="s">
        <v>16</v>
      </c>
      <c r="F613" s="50" t="s">
        <v>17</v>
      </c>
      <c r="G613" s="51" t="s">
        <v>9</v>
      </c>
      <c r="H613" s="52" t="s">
        <v>18</v>
      </c>
      <c r="I613" s="53" t="s">
        <v>19</v>
      </c>
      <c r="J613" s="53" t="s">
        <v>20</v>
      </c>
      <c r="K613" s="54" t="s">
        <v>21</v>
      </c>
      <c r="L613" s="55" t="s">
        <v>22</v>
      </c>
      <c r="M613" s="56" t="s">
        <v>23</v>
      </c>
      <c r="N613" s="57"/>
    </row>
    <row r="614" customHeight="1" spans="2:14">
      <c r="B614" s="58">
        <v>4060</v>
      </c>
      <c r="C614" s="53">
        <v>5.92</v>
      </c>
      <c r="D614" s="60">
        <v>1</v>
      </c>
      <c r="E614" s="60">
        <v>1</v>
      </c>
      <c r="F614" s="60">
        <v>0</v>
      </c>
      <c r="G614" s="51">
        <f t="shared" ref="G614:G618" si="83">B614*C614*D614*E614+F614</f>
        <v>24035.2</v>
      </c>
      <c r="H614" s="61">
        <v>2.55</v>
      </c>
      <c r="I614" s="60">
        <v>0.98</v>
      </c>
      <c r="J614" s="60">
        <v>3.27</v>
      </c>
      <c r="K614" s="54">
        <f t="shared" ref="K614:K618" si="84">I614*J614+1</f>
        <v>4.2046</v>
      </c>
      <c r="L614" s="61">
        <v>1.125</v>
      </c>
      <c r="M614" s="56">
        <v>0.5</v>
      </c>
      <c r="N614" s="63">
        <f t="shared" ref="N614:N618" si="85">G614*H614*K614*L614*M614</f>
        <v>144955.645254</v>
      </c>
    </row>
    <row r="615" customHeight="1" spans="2:14">
      <c r="B615" s="58">
        <v>4060</v>
      </c>
      <c r="C615" s="64">
        <v>2.01</v>
      </c>
      <c r="D615" s="60">
        <v>2.2</v>
      </c>
      <c r="E615" s="60">
        <v>2</v>
      </c>
      <c r="F615" s="60">
        <v>0</v>
      </c>
      <c r="G615" s="51">
        <f t="shared" si="83"/>
        <v>35906.64</v>
      </c>
      <c r="H615" s="61">
        <v>2.55</v>
      </c>
      <c r="I615" s="60">
        <v>0.98</v>
      </c>
      <c r="J615" s="60">
        <v>3.27</v>
      </c>
      <c r="K615" s="54">
        <f t="shared" si="84"/>
        <v>4.2046</v>
      </c>
      <c r="L615" s="61">
        <v>1.125</v>
      </c>
      <c r="M615" s="56">
        <v>0.5</v>
      </c>
      <c r="N615" s="63">
        <f t="shared" si="85"/>
        <v>216551.98084905</v>
      </c>
    </row>
    <row r="616" customHeight="1" spans="2:14">
      <c r="B616" s="58">
        <v>4060</v>
      </c>
      <c r="C616" s="73">
        <v>1.07</v>
      </c>
      <c r="D616" s="60">
        <v>2.2</v>
      </c>
      <c r="E616" s="60">
        <v>1</v>
      </c>
      <c r="F616" s="60">
        <v>0</v>
      </c>
      <c r="G616" s="51">
        <f t="shared" si="83"/>
        <v>9557.24</v>
      </c>
      <c r="H616" s="61">
        <v>2.55</v>
      </c>
      <c r="I616" s="60">
        <v>0.98</v>
      </c>
      <c r="J616" s="60">
        <v>3.27</v>
      </c>
      <c r="K616" s="54">
        <f t="shared" si="84"/>
        <v>4.2046</v>
      </c>
      <c r="L616" s="61">
        <v>1.125</v>
      </c>
      <c r="M616" s="56">
        <v>0.5</v>
      </c>
      <c r="N616" s="63">
        <f t="shared" si="85"/>
        <v>57639.457589175</v>
      </c>
    </row>
    <row r="617" customHeight="1" spans="2:14">
      <c r="B617" s="58">
        <v>4060</v>
      </c>
      <c r="C617" s="73">
        <v>1.07</v>
      </c>
      <c r="D617" s="60">
        <v>2.2</v>
      </c>
      <c r="E617" s="60">
        <v>1</v>
      </c>
      <c r="F617" s="60">
        <v>0</v>
      </c>
      <c r="G617" s="51">
        <f t="shared" si="83"/>
        <v>9557.24</v>
      </c>
      <c r="H617" s="61">
        <v>2.55</v>
      </c>
      <c r="I617" s="60">
        <v>0.98</v>
      </c>
      <c r="J617" s="60">
        <v>3.27</v>
      </c>
      <c r="K617" s="54">
        <f t="shared" si="84"/>
        <v>4.2046</v>
      </c>
      <c r="L617" s="61">
        <v>1.125</v>
      </c>
      <c r="M617" s="56">
        <v>0.5</v>
      </c>
      <c r="N617" s="63">
        <f t="shared" si="85"/>
        <v>57639.457589175</v>
      </c>
    </row>
    <row r="618" customHeight="1" spans="2:14">
      <c r="B618" s="58">
        <v>4060</v>
      </c>
      <c r="C618" s="72">
        <v>8</v>
      </c>
      <c r="D618" s="60">
        <v>1</v>
      </c>
      <c r="E618" s="60">
        <v>1</v>
      </c>
      <c r="F618" s="60">
        <v>0</v>
      </c>
      <c r="G618" s="51">
        <f t="shared" si="83"/>
        <v>32480</v>
      </c>
      <c r="H618" s="61">
        <v>2.55</v>
      </c>
      <c r="I618" s="60">
        <v>0.98</v>
      </c>
      <c r="J618" s="60">
        <v>3.27</v>
      </c>
      <c r="K618" s="54">
        <f t="shared" si="84"/>
        <v>4.2046</v>
      </c>
      <c r="L618" s="61">
        <v>1.125</v>
      </c>
      <c r="M618" s="56">
        <v>0.5</v>
      </c>
      <c r="N618" s="63">
        <f t="shared" si="85"/>
        <v>195886.0071</v>
      </c>
    </row>
    <row r="619" customHeight="1" spans="2:14">
      <c r="B619" s="58">
        <v>4060</v>
      </c>
      <c r="C619" s="59">
        <v>0.72</v>
      </c>
      <c r="D619" s="60">
        <v>2.2</v>
      </c>
      <c r="E619" s="60">
        <v>1</v>
      </c>
      <c r="F619" s="60">
        <v>0</v>
      </c>
      <c r="G619" s="51">
        <f t="shared" ref="G619:G625" si="86">B619*C619*D619*E619+F619</f>
        <v>6431.04</v>
      </c>
      <c r="H619" s="61">
        <v>2.55</v>
      </c>
      <c r="I619" s="60">
        <v>0.98</v>
      </c>
      <c r="J619" s="60">
        <v>3.27</v>
      </c>
      <c r="K619" s="54">
        <f t="shared" ref="K619:K625" si="87">I619*J619+1</f>
        <v>4.2046</v>
      </c>
      <c r="L619" s="61">
        <v>1.125</v>
      </c>
      <c r="M619" s="56">
        <v>0.5</v>
      </c>
      <c r="N619" s="63">
        <f t="shared" ref="N619:N625" si="88">G619*H619*K619*L619*M619</f>
        <v>38785.4294058</v>
      </c>
    </row>
    <row r="620" customHeight="1" spans="2:14">
      <c r="B620" s="58">
        <v>4060</v>
      </c>
      <c r="C620" s="59">
        <v>0.97</v>
      </c>
      <c r="D620" s="60">
        <v>2.2</v>
      </c>
      <c r="E620" s="60">
        <v>1</v>
      </c>
      <c r="F620" s="60">
        <v>0</v>
      </c>
      <c r="G620" s="51">
        <f t="shared" si="86"/>
        <v>8664.04</v>
      </c>
      <c r="H620" s="61">
        <v>2.55</v>
      </c>
      <c r="I620" s="60">
        <v>0.98</v>
      </c>
      <c r="J620" s="60">
        <v>3.27</v>
      </c>
      <c r="K620" s="54">
        <f t="shared" si="87"/>
        <v>4.2046</v>
      </c>
      <c r="L620" s="61">
        <v>1.125</v>
      </c>
      <c r="M620" s="56">
        <v>0.5</v>
      </c>
      <c r="N620" s="63">
        <f t="shared" si="88"/>
        <v>52252.592393925</v>
      </c>
    </row>
    <row r="621" customHeight="1" spans="2:14">
      <c r="B621" s="58">
        <v>4060</v>
      </c>
      <c r="C621" s="59">
        <v>0.89</v>
      </c>
      <c r="D621" s="60">
        <v>2.2</v>
      </c>
      <c r="E621" s="60">
        <v>1</v>
      </c>
      <c r="F621" s="60">
        <v>0</v>
      </c>
      <c r="G621" s="51">
        <f t="shared" si="86"/>
        <v>7949.48</v>
      </c>
      <c r="H621" s="61">
        <v>2.55</v>
      </c>
      <c r="I621" s="60">
        <v>0.98</v>
      </c>
      <c r="J621" s="60">
        <v>3.27</v>
      </c>
      <c r="K621" s="54">
        <f t="shared" si="87"/>
        <v>4.2046</v>
      </c>
      <c r="L621" s="61">
        <v>1.125</v>
      </c>
      <c r="M621" s="56">
        <v>0.5</v>
      </c>
      <c r="N621" s="63">
        <f t="shared" si="88"/>
        <v>47943.100237725</v>
      </c>
    </row>
    <row r="622" customHeight="1" spans="2:14">
      <c r="B622" s="58">
        <v>4060</v>
      </c>
      <c r="C622" s="59">
        <v>1.13</v>
      </c>
      <c r="D622" s="60">
        <v>2.2</v>
      </c>
      <c r="E622" s="60">
        <v>1</v>
      </c>
      <c r="F622" s="60">
        <v>0</v>
      </c>
      <c r="G622" s="51">
        <f t="shared" si="86"/>
        <v>10093.16</v>
      </c>
      <c r="H622" s="61">
        <v>2.55</v>
      </c>
      <c r="I622" s="60">
        <v>0.98</v>
      </c>
      <c r="J622" s="60">
        <v>3.27</v>
      </c>
      <c r="K622" s="54">
        <f t="shared" si="87"/>
        <v>4.2046</v>
      </c>
      <c r="L622" s="61">
        <v>1.125</v>
      </c>
      <c r="M622" s="56">
        <v>0.5</v>
      </c>
      <c r="N622" s="63">
        <f t="shared" si="88"/>
        <v>60871.576706325</v>
      </c>
    </row>
    <row r="623" customHeight="1" spans="2:14">
      <c r="B623" s="58">
        <v>4060</v>
      </c>
      <c r="C623" s="64">
        <v>2.01</v>
      </c>
      <c r="D623" s="60">
        <v>2.2</v>
      </c>
      <c r="E623" s="60">
        <v>1</v>
      </c>
      <c r="F623" s="60">
        <v>0</v>
      </c>
      <c r="G623" s="51">
        <f t="shared" si="86"/>
        <v>17953.32</v>
      </c>
      <c r="H623" s="61">
        <v>2.55</v>
      </c>
      <c r="I623" s="60">
        <v>0.98</v>
      </c>
      <c r="J623" s="60">
        <v>3.27</v>
      </c>
      <c r="K623" s="54">
        <f t="shared" si="87"/>
        <v>4.2046</v>
      </c>
      <c r="L623" s="61">
        <v>1.125</v>
      </c>
      <c r="M623" s="56">
        <v>0.5</v>
      </c>
      <c r="N623" s="63">
        <f t="shared" si="88"/>
        <v>108275.990424525</v>
      </c>
    </row>
    <row r="624" customHeight="1" spans="2:14">
      <c r="B624" s="58">
        <v>4060</v>
      </c>
      <c r="C624" s="73">
        <v>1.07</v>
      </c>
      <c r="D624" s="60">
        <v>2.2</v>
      </c>
      <c r="E624" s="60">
        <v>1</v>
      </c>
      <c r="F624" s="60">
        <v>0</v>
      </c>
      <c r="G624" s="51">
        <f t="shared" si="86"/>
        <v>9557.24</v>
      </c>
      <c r="H624" s="61">
        <v>2.55</v>
      </c>
      <c r="I624" s="60">
        <v>0.98</v>
      </c>
      <c r="J624" s="60">
        <v>3.27</v>
      </c>
      <c r="K624" s="54">
        <f t="shared" si="87"/>
        <v>4.2046</v>
      </c>
      <c r="L624" s="61">
        <v>1.125</v>
      </c>
      <c r="M624" s="56">
        <v>0.5</v>
      </c>
      <c r="N624" s="63">
        <f t="shared" si="88"/>
        <v>57639.457589175</v>
      </c>
    </row>
    <row r="625" customHeight="1" spans="2:14">
      <c r="B625" s="58">
        <v>4060</v>
      </c>
      <c r="C625" s="73">
        <v>1.07</v>
      </c>
      <c r="D625" s="60">
        <v>2.2</v>
      </c>
      <c r="E625" s="60">
        <v>1</v>
      </c>
      <c r="F625" s="60">
        <v>0</v>
      </c>
      <c r="G625" s="51">
        <f t="shared" si="86"/>
        <v>9557.24</v>
      </c>
      <c r="H625" s="61">
        <v>2.55</v>
      </c>
      <c r="I625" s="60">
        <v>0.98</v>
      </c>
      <c r="J625" s="60">
        <v>3.27</v>
      </c>
      <c r="K625" s="54">
        <f t="shared" si="87"/>
        <v>4.2046</v>
      </c>
      <c r="L625" s="61">
        <v>1.125</v>
      </c>
      <c r="M625" s="56">
        <v>0.5</v>
      </c>
      <c r="N625" s="63">
        <f t="shared" si="88"/>
        <v>57639.457589175</v>
      </c>
    </row>
    <row r="626" customHeight="1" spans="2:14">
      <c r="B626" s="58">
        <v>4060</v>
      </c>
      <c r="C626" s="72">
        <v>8</v>
      </c>
      <c r="D626" s="60">
        <v>1</v>
      </c>
      <c r="E626" s="60">
        <v>1</v>
      </c>
      <c r="F626" s="60">
        <v>0</v>
      </c>
      <c r="G626" s="51">
        <f t="shared" ref="G626:G635" si="89">B626*C626*D626*E626+F626</f>
        <v>32480</v>
      </c>
      <c r="H626" s="61">
        <v>2.55</v>
      </c>
      <c r="I626" s="60">
        <v>0.98</v>
      </c>
      <c r="J626" s="60">
        <v>3.27</v>
      </c>
      <c r="K626" s="54">
        <f t="shared" ref="K626:K635" si="90">I626*J626+1</f>
        <v>4.2046</v>
      </c>
      <c r="L626" s="61">
        <v>1.125</v>
      </c>
      <c r="M626" s="56">
        <v>0.5</v>
      </c>
      <c r="N626" s="63">
        <f t="shared" ref="N626:N635" si="91">G626*H626*K626*L626*M626</f>
        <v>195886.0071</v>
      </c>
    </row>
    <row r="627" customHeight="1" spans="2:14">
      <c r="B627" s="58">
        <v>4060</v>
      </c>
      <c r="C627" s="59">
        <v>0.72</v>
      </c>
      <c r="D627" s="60">
        <v>2.2</v>
      </c>
      <c r="E627" s="60">
        <v>1</v>
      </c>
      <c r="F627" s="60">
        <v>0</v>
      </c>
      <c r="G627" s="51">
        <f t="shared" si="89"/>
        <v>6431.04</v>
      </c>
      <c r="H627" s="61">
        <v>2.55</v>
      </c>
      <c r="I627" s="60">
        <v>0.98</v>
      </c>
      <c r="J627" s="60">
        <v>3.27</v>
      </c>
      <c r="K627" s="54">
        <f t="shared" si="90"/>
        <v>4.2046</v>
      </c>
      <c r="L627" s="61">
        <v>1.125</v>
      </c>
      <c r="M627" s="56">
        <v>0.5</v>
      </c>
      <c r="N627" s="63">
        <f t="shared" si="91"/>
        <v>38785.4294058</v>
      </c>
    </row>
    <row r="628" customHeight="1" spans="2:14">
      <c r="B628" s="58">
        <v>4060</v>
      </c>
      <c r="C628" s="59">
        <v>0.97</v>
      </c>
      <c r="D628" s="60">
        <v>2.2</v>
      </c>
      <c r="E628" s="60">
        <v>1</v>
      </c>
      <c r="F628" s="60">
        <v>0</v>
      </c>
      <c r="G628" s="51">
        <f t="shared" si="89"/>
        <v>8664.04</v>
      </c>
      <c r="H628" s="61">
        <v>2.55</v>
      </c>
      <c r="I628" s="60">
        <v>0.98</v>
      </c>
      <c r="J628" s="60">
        <v>3.27</v>
      </c>
      <c r="K628" s="54">
        <f t="shared" si="90"/>
        <v>4.2046</v>
      </c>
      <c r="L628" s="61">
        <v>1.125</v>
      </c>
      <c r="M628" s="56">
        <v>0.5</v>
      </c>
      <c r="N628" s="63">
        <f t="shared" si="91"/>
        <v>52252.592393925</v>
      </c>
    </row>
    <row r="629" customHeight="1" spans="2:14">
      <c r="B629" s="58">
        <v>4060</v>
      </c>
      <c r="C629" s="59">
        <v>0.89</v>
      </c>
      <c r="D629" s="60">
        <v>2.2</v>
      </c>
      <c r="E629" s="60">
        <v>1</v>
      </c>
      <c r="F629" s="60">
        <v>0</v>
      </c>
      <c r="G629" s="51">
        <f t="shared" si="89"/>
        <v>7949.48</v>
      </c>
      <c r="H629" s="61">
        <v>2.55</v>
      </c>
      <c r="I629" s="60">
        <v>0.98</v>
      </c>
      <c r="J629" s="60">
        <v>3.27</v>
      </c>
      <c r="K629" s="54">
        <f t="shared" si="90"/>
        <v>4.2046</v>
      </c>
      <c r="L629" s="61">
        <v>1.125</v>
      </c>
      <c r="M629" s="56">
        <v>0.5</v>
      </c>
      <c r="N629" s="63">
        <f t="shared" si="91"/>
        <v>47943.100237725</v>
      </c>
    </row>
    <row r="630" customHeight="1" spans="2:14">
      <c r="B630" s="58">
        <v>4060</v>
      </c>
      <c r="C630" s="59">
        <v>1.13</v>
      </c>
      <c r="D630" s="60">
        <v>2.2</v>
      </c>
      <c r="E630" s="60">
        <v>1</v>
      </c>
      <c r="F630" s="60">
        <v>0</v>
      </c>
      <c r="G630" s="51">
        <f t="shared" si="89"/>
        <v>10093.16</v>
      </c>
      <c r="H630" s="61">
        <v>2.55</v>
      </c>
      <c r="I630" s="60">
        <v>0.98</v>
      </c>
      <c r="J630" s="60">
        <v>3.27</v>
      </c>
      <c r="K630" s="54">
        <f t="shared" si="90"/>
        <v>4.2046</v>
      </c>
      <c r="L630" s="61">
        <v>1.125</v>
      </c>
      <c r="M630" s="56">
        <v>0.5</v>
      </c>
      <c r="N630" s="63">
        <f t="shared" si="91"/>
        <v>60871.576706325</v>
      </c>
    </row>
    <row r="631" customHeight="1" spans="2:14">
      <c r="B631" s="58">
        <v>4060</v>
      </c>
      <c r="C631" s="64">
        <v>2.01</v>
      </c>
      <c r="D631" s="60">
        <v>2.2</v>
      </c>
      <c r="E631" s="60">
        <v>1</v>
      </c>
      <c r="F631" s="60">
        <v>0</v>
      </c>
      <c r="G631" s="51">
        <f t="shared" si="89"/>
        <v>17953.32</v>
      </c>
      <c r="H631" s="61">
        <v>2.55</v>
      </c>
      <c r="I631" s="60">
        <v>0.98</v>
      </c>
      <c r="J631" s="60">
        <v>3.27</v>
      </c>
      <c r="K631" s="54">
        <f t="shared" si="90"/>
        <v>4.2046</v>
      </c>
      <c r="L631" s="61">
        <v>1.125</v>
      </c>
      <c r="M631" s="56">
        <v>0.5</v>
      </c>
      <c r="N631" s="63">
        <f t="shared" si="91"/>
        <v>108275.990424525</v>
      </c>
    </row>
    <row r="632" customHeight="1" spans="2:14">
      <c r="B632" s="58">
        <v>4060</v>
      </c>
      <c r="C632" s="73">
        <v>1.07</v>
      </c>
      <c r="D632" s="60">
        <v>2.2</v>
      </c>
      <c r="E632" s="60">
        <v>1</v>
      </c>
      <c r="F632" s="60">
        <v>0</v>
      </c>
      <c r="G632" s="51">
        <f t="shared" si="89"/>
        <v>9557.24</v>
      </c>
      <c r="H632" s="61">
        <v>2.55</v>
      </c>
      <c r="I632" s="60">
        <v>0.98</v>
      </c>
      <c r="J632" s="60">
        <v>3.27</v>
      </c>
      <c r="K632" s="54">
        <f t="shared" si="90"/>
        <v>4.2046</v>
      </c>
      <c r="L632" s="61">
        <v>1.125</v>
      </c>
      <c r="M632" s="56">
        <v>0.5</v>
      </c>
      <c r="N632" s="63">
        <f t="shared" si="91"/>
        <v>57639.457589175</v>
      </c>
    </row>
    <row r="633" customHeight="1" spans="2:14">
      <c r="B633" s="58">
        <v>4060</v>
      </c>
      <c r="C633" s="73">
        <v>1.07</v>
      </c>
      <c r="D633" s="60">
        <v>2.2</v>
      </c>
      <c r="E633" s="60">
        <v>1</v>
      </c>
      <c r="F633" s="60">
        <v>0</v>
      </c>
      <c r="G633" s="51">
        <f t="shared" si="89"/>
        <v>9557.24</v>
      </c>
      <c r="H633" s="61">
        <v>2.55</v>
      </c>
      <c r="I633" s="60">
        <v>0.98</v>
      </c>
      <c r="J633" s="60">
        <v>3.27</v>
      </c>
      <c r="K633" s="54">
        <f t="shared" si="90"/>
        <v>4.2046</v>
      </c>
      <c r="L633" s="61">
        <v>1.125</v>
      </c>
      <c r="M633" s="56">
        <v>0.5</v>
      </c>
      <c r="N633" s="63">
        <f t="shared" si="91"/>
        <v>57639.457589175</v>
      </c>
    </row>
    <row r="634" customHeight="1" spans="2:14">
      <c r="B634" s="58">
        <v>4060</v>
      </c>
      <c r="C634" s="72">
        <v>8</v>
      </c>
      <c r="D634" s="60">
        <v>1</v>
      </c>
      <c r="E634" s="60">
        <v>1</v>
      </c>
      <c r="F634" s="60">
        <v>0</v>
      </c>
      <c r="G634" s="51">
        <f t="shared" si="89"/>
        <v>32480</v>
      </c>
      <c r="H634" s="61">
        <v>2.55</v>
      </c>
      <c r="I634" s="60">
        <v>0.98</v>
      </c>
      <c r="J634" s="60">
        <v>3.27</v>
      </c>
      <c r="K634" s="54">
        <f t="shared" si="90"/>
        <v>4.2046</v>
      </c>
      <c r="L634" s="61">
        <v>1.125</v>
      </c>
      <c r="M634" s="56">
        <v>0.5</v>
      </c>
      <c r="N634" s="63">
        <f t="shared" si="91"/>
        <v>195886.0071</v>
      </c>
    </row>
    <row r="635" customHeight="1" spans="2:14">
      <c r="B635" s="65">
        <v>2950</v>
      </c>
      <c r="C635" s="50">
        <v>3.86</v>
      </c>
      <c r="D635" s="60">
        <v>1</v>
      </c>
      <c r="E635" s="60">
        <v>1</v>
      </c>
      <c r="F635" s="60">
        <v>0</v>
      </c>
      <c r="G635" s="51">
        <f t="shared" si="89"/>
        <v>11387</v>
      </c>
      <c r="H635" s="61">
        <v>2.25</v>
      </c>
      <c r="I635" s="60">
        <v>0.98</v>
      </c>
      <c r="J635" s="60">
        <v>3.27</v>
      </c>
      <c r="K635" s="54">
        <f t="shared" si="90"/>
        <v>4.2046</v>
      </c>
      <c r="L635" s="61">
        <v>1.125</v>
      </c>
      <c r="M635" s="56">
        <v>0.5</v>
      </c>
      <c r="N635" s="63">
        <f t="shared" si="91"/>
        <v>60595.315565625</v>
      </c>
    </row>
    <row r="636" customHeight="1" spans="2:14">
      <c r="B636" s="66">
        <f>SUM(N614:N635)</f>
        <v>1971855.08684033</v>
      </c>
      <c r="C636" s="67"/>
      <c r="D636" s="67"/>
      <c r="E636" s="67"/>
      <c r="F636" s="67"/>
      <c r="G636" s="67"/>
      <c r="H636" s="67"/>
      <c r="I636" s="67"/>
      <c r="J636" s="67"/>
      <c r="K636" s="67"/>
      <c r="L636" s="67"/>
      <c r="M636" s="67"/>
      <c r="N636" s="68"/>
    </row>
    <row r="637" customHeight="1" spans="2:14">
      <c r="B637" s="66"/>
      <c r="C637" s="67"/>
      <c r="D637" s="67"/>
      <c r="E637" s="67"/>
      <c r="F637" s="67"/>
      <c r="G637" s="67"/>
      <c r="H637" s="67"/>
      <c r="I637" s="67"/>
      <c r="J637" s="67"/>
      <c r="K637" s="67"/>
      <c r="L637" s="67"/>
      <c r="M637" s="67"/>
      <c r="N637" s="68"/>
    </row>
    <row r="638" customHeight="1" spans="2:14">
      <c r="B638" s="69"/>
      <c r="C638" s="70"/>
      <c r="D638" s="70"/>
      <c r="E638" s="70"/>
      <c r="F638" s="70"/>
      <c r="G638" s="70"/>
      <c r="H638" s="70"/>
      <c r="I638" s="70"/>
      <c r="J638" s="70"/>
      <c r="K638" s="70"/>
      <c r="L638" s="70"/>
      <c r="M638" s="70"/>
      <c r="N638" s="71"/>
    </row>
    <row r="639" customHeight="1" spans="2:14">
      <c r="B639" s="34" t="s">
        <v>5</v>
      </c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6"/>
    </row>
    <row r="640" customHeight="1" spans="2:14">
      <c r="B640" s="37"/>
      <c r="C640" s="38"/>
      <c r="D640" s="38"/>
      <c r="E640" s="38"/>
      <c r="F640" s="38"/>
      <c r="G640" s="38"/>
      <c r="H640" s="38"/>
      <c r="I640" s="38"/>
      <c r="J640" s="38"/>
      <c r="K640" s="38"/>
      <c r="L640" s="38"/>
      <c r="M640" s="38"/>
      <c r="N640" s="39"/>
    </row>
    <row r="641" customHeight="1" spans="2:14">
      <c r="B641" s="40" t="s">
        <v>9</v>
      </c>
      <c r="C641" s="41"/>
      <c r="D641" s="41"/>
      <c r="E641" s="41"/>
      <c r="F641" s="41"/>
      <c r="G641" s="42"/>
      <c r="H641" s="43" t="s">
        <v>10</v>
      </c>
      <c r="I641" s="44"/>
      <c r="J641" s="44"/>
      <c r="K641" s="45"/>
      <c r="L641" s="46" t="s">
        <v>11</v>
      </c>
      <c r="M641" s="47"/>
      <c r="N641" s="48" t="s">
        <v>12</v>
      </c>
    </row>
    <row r="642" customHeight="1" spans="2:14">
      <c r="B642" s="49" t="s">
        <v>13</v>
      </c>
      <c r="C642" s="50" t="s">
        <v>14</v>
      </c>
      <c r="D642" s="50" t="s">
        <v>15</v>
      </c>
      <c r="E642" s="50" t="s">
        <v>16</v>
      </c>
      <c r="F642" s="50" t="s">
        <v>17</v>
      </c>
      <c r="G642" s="51" t="s">
        <v>9</v>
      </c>
      <c r="H642" s="52" t="s">
        <v>18</v>
      </c>
      <c r="I642" s="53" t="s">
        <v>19</v>
      </c>
      <c r="J642" s="53" t="s">
        <v>20</v>
      </c>
      <c r="K642" s="54" t="s">
        <v>21</v>
      </c>
      <c r="L642" s="55" t="s">
        <v>22</v>
      </c>
      <c r="M642" s="56" t="s">
        <v>23</v>
      </c>
      <c r="N642" s="57"/>
    </row>
    <row r="643" customHeight="1" spans="2:14">
      <c r="B643" s="65">
        <v>2681</v>
      </c>
      <c r="C643" s="60">
        <v>2.14</v>
      </c>
      <c r="D643" s="60">
        <v>1</v>
      </c>
      <c r="E643" s="60">
        <v>1</v>
      </c>
      <c r="F643" s="60">
        <v>0</v>
      </c>
      <c r="G643" s="51">
        <f t="shared" ref="G643:G665" si="92">B643*C643*D643*E643+F643</f>
        <v>5737.34</v>
      </c>
      <c r="H643" s="61">
        <v>1.83</v>
      </c>
      <c r="I643" s="60">
        <v>0.98</v>
      </c>
      <c r="J643" s="60">
        <v>2.23</v>
      </c>
      <c r="K643" s="54">
        <f t="shared" ref="K643:K665" si="93">I643*J643+1</f>
        <v>3.1854</v>
      </c>
      <c r="L643" s="61">
        <v>1.125</v>
      </c>
      <c r="M643" s="56">
        <v>0.5</v>
      </c>
      <c r="N643" s="63">
        <f t="shared" ref="N643:N665" si="94">G643*H643*K643*L643*M643</f>
        <v>18812.5721943075</v>
      </c>
    </row>
    <row r="644" customHeight="1" spans="2:14">
      <c r="B644" s="65">
        <v>2681</v>
      </c>
      <c r="C644" s="60">
        <v>1.74</v>
      </c>
      <c r="D644" s="60">
        <v>1</v>
      </c>
      <c r="E644" s="60">
        <v>1</v>
      </c>
      <c r="F644" s="60">
        <v>0</v>
      </c>
      <c r="G644" s="51">
        <f t="shared" si="92"/>
        <v>4664.94</v>
      </c>
      <c r="H644" s="61">
        <v>1.83</v>
      </c>
      <c r="I644" s="60">
        <v>0.98</v>
      </c>
      <c r="J644" s="60">
        <v>2.23</v>
      </c>
      <c r="K644" s="54">
        <f t="shared" si="93"/>
        <v>3.1854</v>
      </c>
      <c r="L644" s="61">
        <v>1.125</v>
      </c>
      <c r="M644" s="56">
        <v>0.5</v>
      </c>
      <c r="N644" s="63">
        <f t="shared" si="94"/>
        <v>15296.2035598575</v>
      </c>
    </row>
    <row r="645" customHeight="1" spans="2:14">
      <c r="B645" s="65">
        <v>2681</v>
      </c>
      <c r="C645" s="60">
        <v>2.01</v>
      </c>
      <c r="D645" s="60">
        <v>1</v>
      </c>
      <c r="E645" s="60">
        <v>1</v>
      </c>
      <c r="F645" s="60">
        <v>0</v>
      </c>
      <c r="G645" s="51">
        <f t="shared" si="92"/>
        <v>5388.81</v>
      </c>
      <c r="H645" s="61">
        <v>1.83</v>
      </c>
      <c r="I645" s="60">
        <v>0.98</v>
      </c>
      <c r="J645" s="60">
        <v>2.23</v>
      </c>
      <c r="K645" s="54">
        <f t="shared" si="93"/>
        <v>3.1854</v>
      </c>
      <c r="L645" s="61">
        <v>1.125</v>
      </c>
      <c r="M645" s="56">
        <v>0.5</v>
      </c>
      <c r="N645" s="63">
        <f t="shared" si="94"/>
        <v>17669.7523881112</v>
      </c>
    </row>
    <row r="646" customHeight="1" spans="2:14">
      <c r="B646" s="65">
        <v>2681</v>
      </c>
      <c r="C646" s="60">
        <v>1.7</v>
      </c>
      <c r="D646" s="60">
        <v>1.75</v>
      </c>
      <c r="E646" s="60">
        <v>1</v>
      </c>
      <c r="F646" s="60">
        <v>0</v>
      </c>
      <c r="G646" s="51">
        <f t="shared" si="92"/>
        <v>7975.975</v>
      </c>
      <c r="H646" s="61">
        <v>1.83</v>
      </c>
      <c r="I646" s="60">
        <v>0.98</v>
      </c>
      <c r="J646" s="60">
        <v>2.23</v>
      </c>
      <c r="K646" s="54">
        <f t="shared" si="93"/>
        <v>3.1854</v>
      </c>
      <c r="L646" s="61">
        <v>1.125</v>
      </c>
      <c r="M646" s="56">
        <v>0.5</v>
      </c>
      <c r="N646" s="63">
        <f t="shared" si="94"/>
        <v>26152.9917187219</v>
      </c>
    </row>
    <row r="647" customHeight="1" spans="2:14">
      <c r="B647" s="65">
        <v>2681</v>
      </c>
      <c r="C647" s="60">
        <v>1.7</v>
      </c>
      <c r="D647" s="60">
        <v>1.75</v>
      </c>
      <c r="E647" s="60">
        <v>1</v>
      </c>
      <c r="F647" s="60">
        <v>0</v>
      </c>
      <c r="G647" s="51">
        <f t="shared" si="92"/>
        <v>7975.975</v>
      </c>
      <c r="H647" s="61">
        <v>1.83</v>
      </c>
      <c r="I647" s="60">
        <v>0.98</v>
      </c>
      <c r="J647" s="60">
        <v>2.23</v>
      </c>
      <c r="K647" s="54">
        <f t="shared" si="93"/>
        <v>3.1854</v>
      </c>
      <c r="L647" s="61">
        <v>1.325</v>
      </c>
      <c r="M647" s="56">
        <v>0.5</v>
      </c>
      <c r="N647" s="63">
        <f t="shared" si="94"/>
        <v>30802.4124687169</v>
      </c>
    </row>
    <row r="648" customHeight="1" spans="2:14">
      <c r="B648" s="65">
        <v>2681</v>
      </c>
      <c r="C648" s="60">
        <v>1.7</v>
      </c>
      <c r="D648" s="60">
        <v>1.75</v>
      </c>
      <c r="E648" s="60">
        <v>1</v>
      </c>
      <c r="F648" s="60">
        <v>0</v>
      </c>
      <c r="G648" s="51">
        <f t="shared" si="92"/>
        <v>7975.975</v>
      </c>
      <c r="H648" s="61">
        <v>1.83</v>
      </c>
      <c r="I648" s="60">
        <v>0.98</v>
      </c>
      <c r="J648" s="60">
        <v>2.23</v>
      </c>
      <c r="K648" s="54">
        <f t="shared" si="93"/>
        <v>3.1854</v>
      </c>
      <c r="L648" s="61">
        <v>1.325</v>
      </c>
      <c r="M648" s="56">
        <v>0.5</v>
      </c>
      <c r="N648" s="63">
        <f t="shared" si="94"/>
        <v>30802.4124687169</v>
      </c>
    </row>
    <row r="649" customHeight="1" spans="2:14">
      <c r="B649" s="65">
        <v>2681</v>
      </c>
      <c r="C649" s="60">
        <v>1.7</v>
      </c>
      <c r="D649" s="60">
        <v>1.75</v>
      </c>
      <c r="E649" s="60">
        <v>1</v>
      </c>
      <c r="F649" s="60">
        <v>0</v>
      </c>
      <c r="G649" s="51">
        <f t="shared" si="92"/>
        <v>7975.975</v>
      </c>
      <c r="H649" s="61">
        <v>1.83</v>
      </c>
      <c r="I649" s="60">
        <v>0.98</v>
      </c>
      <c r="J649" s="60">
        <v>2.23</v>
      </c>
      <c r="K649" s="54">
        <f t="shared" si="93"/>
        <v>3.1854</v>
      </c>
      <c r="L649" s="61">
        <v>1.325</v>
      </c>
      <c r="M649" s="56">
        <v>0.5</v>
      </c>
      <c r="N649" s="63">
        <f t="shared" si="94"/>
        <v>30802.4124687169</v>
      </c>
    </row>
    <row r="650" customHeight="1" spans="2:14">
      <c r="B650" s="65">
        <v>2681</v>
      </c>
      <c r="C650" s="60">
        <v>1.7</v>
      </c>
      <c r="D650" s="60">
        <v>1.75</v>
      </c>
      <c r="E650" s="60">
        <v>1</v>
      </c>
      <c r="F650" s="60">
        <v>0</v>
      </c>
      <c r="G650" s="51">
        <f t="shared" si="92"/>
        <v>7975.975</v>
      </c>
      <c r="H650" s="61">
        <v>1.83</v>
      </c>
      <c r="I650" s="60">
        <v>0.98</v>
      </c>
      <c r="J650" s="60">
        <v>2.23</v>
      </c>
      <c r="K650" s="54">
        <f t="shared" si="93"/>
        <v>3.1854</v>
      </c>
      <c r="L650" s="61">
        <v>1.325</v>
      </c>
      <c r="M650" s="56">
        <v>0.5</v>
      </c>
      <c r="N650" s="63">
        <f t="shared" si="94"/>
        <v>30802.4124687169</v>
      </c>
    </row>
    <row r="651" customHeight="1" spans="2:14">
      <c r="B651" s="65">
        <v>2681</v>
      </c>
      <c r="C651" s="60">
        <v>1.7</v>
      </c>
      <c r="D651" s="60">
        <v>1.75</v>
      </c>
      <c r="E651" s="60">
        <v>1</v>
      </c>
      <c r="F651" s="60">
        <v>0</v>
      </c>
      <c r="G651" s="51">
        <f t="shared" si="92"/>
        <v>7975.975</v>
      </c>
      <c r="H651" s="61">
        <v>1.83</v>
      </c>
      <c r="I651" s="60">
        <v>0.98</v>
      </c>
      <c r="J651" s="60">
        <v>2.23</v>
      </c>
      <c r="K651" s="54">
        <f t="shared" si="93"/>
        <v>3.1854</v>
      </c>
      <c r="L651" s="61">
        <v>1.325</v>
      </c>
      <c r="M651" s="56">
        <v>0.5</v>
      </c>
      <c r="N651" s="63">
        <f t="shared" si="94"/>
        <v>30802.4124687169</v>
      </c>
    </row>
    <row r="652" customHeight="1" spans="2:14">
      <c r="B652" s="65">
        <v>2681</v>
      </c>
      <c r="C652" s="60">
        <v>1.7</v>
      </c>
      <c r="D652" s="60">
        <v>1.75</v>
      </c>
      <c r="E652" s="60">
        <v>1</v>
      </c>
      <c r="F652" s="60">
        <v>0</v>
      </c>
      <c r="G652" s="51">
        <f t="shared" si="92"/>
        <v>7975.975</v>
      </c>
      <c r="H652" s="61">
        <v>1.83</v>
      </c>
      <c r="I652" s="60">
        <v>0.98</v>
      </c>
      <c r="J652" s="60">
        <v>2.23</v>
      </c>
      <c r="K652" s="54">
        <f t="shared" si="93"/>
        <v>3.1854</v>
      </c>
      <c r="L652" s="61">
        <v>1.325</v>
      </c>
      <c r="M652" s="56">
        <v>0.5</v>
      </c>
      <c r="N652" s="63">
        <f t="shared" si="94"/>
        <v>30802.4124687169</v>
      </c>
    </row>
    <row r="653" customHeight="1" spans="2:14">
      <c r="B653" s="65">
        <v>2681</v>
      </c>
      <c r="C653" s="60">
        <v>1.7</v>
      </c>
      <c r="D653" s="60">
        <v>1.75</v>
      </c>
      <c r="E653" s="60">
        <v>1</v>
      </c>
      <c r="F653" s="60">
        <v>0</v>
      </c>
      <c r="G653" s="51">
        <f t="shared" si="92"/>
        <v>7975.975</v>
      </c>
      <c r="H653" s="61">
        <v>1.83</v>
      </c>
      <c r="I653" s="60">
        <v>0.98</v>
      </c>
      <c r="J653" s="60">
        <v>2.23</v>
      </c>
      <c r="K653" s="54">
        <f t="shared" si="93"/>
        <v>3.1854</v>
      </c>
      <c r="L653" s="61">
        <v>1.325</v>
      </c>
      <c r="M653" s="56">
        <v>0.5</v>
      </c>
      <c r="N653" s="63">
        <f t="shared" si="94"/>
        <v>30802.4124687169</v>
      </c>
    </row>
    <row r="654" customHeight="1" spans="2:14">
      <c r="B654" s="65">
        <v>2681</v>
      </c>
      <c r="C654" s="60">
        <v>1.7</v>
      </c>
      <c r="D654" s="60">
        <v>1.75</v>
      </c>
      <c r="E654" s="60">
        <v>1</v>
      </c>
      <c r="F654" s="60">
        <v>0</v>
      </c>
      <c r="G654" s="51">
        <f t="shared" si="92"/>
        <v>7975.975</v>
      </c>
      <c r="H654" s="61">
        <v>1.83</v>
      </c>
      <c r="I654" s="60">
        <v>0.98</v>
      </c>
      <c r="J654" s="60">
        <v>2.23</v>
      </c>
      <c r="K654" s="54">
        <f t="shared" si="93"/>
        <v>3.1854</v>
      </c>
      <c r="L654" s="61">
        <v>1.325</v>
      </c>
      <c r="M654" s="56">
        <v>0.5</v>
      </c>
      <c r="N654" s="63">
        <f t="shared" si="94"/>
        <v>30802.4124687169</v>
      </c>
    </row>
    <row r="655" customHeight="1" spans="2:14">
      <c r="B655" s="65">
        <v>2681</v>
      </c>
      <c r="C655" s="60">
        <v>1.7</v>
      </c>
      <c r="D655" s="60">
        <v>1.75</v>
      </c>
      <c r="E655" s="60">
        <v>1</v>
      </c>
      <c r="F655" s="60">
        <v>0</v>
      </c>
      <c r="G655" s="51">
        <f t="shared" si="92"/>
        <v>7975.975</v>
      </c>
      <c r="H655" s="61">
        <v>1.83</v>
      </c>
      <c r="I655" s="60">
        <v>0.98</v>
      </c>
      <c r="J655" s="60">
        <v>2.23</v>
      </c>
      <c r="K655" s="54">
        <f t="shared" si="93"/>
        <v>3.1854</v>
      </c>
      <c r="L655" s="61">
        <v>1.325</v>
      </c>
      <c r="M655" s="56">
        <v>0.5</v>
      </c>
      <c r="N655" s="63">
        <f t="shared" si="94"/>
        <v>30802.4124687169</v>
      </c>
    </row>
    <row r="656" customHeight="1" spans="2:14">
      <c r="B656" s="65">
        <v>2681</v>
      </c>
      <c r="C656" s="60">
        <v>1.7</v>
      </c>
      <c r="D656" s="60">
        <v>1</v>
      </c>
      <c r="E656" s="60">
        <v>1</v>
      </c>
      <c r="F656" s="60">
        <v>0</v>
      </c>
      <c r="G656" s="51">
        <f t="shared" si="92"/>
        <v>4557.7</v>
      </c>
      <c r="H656" s="61">
        <v>1.83</v>
      </c>
      <c r="I656" s="60">
        <v>0.9</v>
      </c>
      <c r="J656" s="60">
        <v>2.23</v>
      </c>
      <c r="K656" s="54">
        <f t="shared" si="93"/>
        <v>3.007</v>
      </c>
      <c r="L656" s="61">
        <v>1.325</v>
      </c>
      <c r="M656" s="56">
        <v>0.5</v>
      </c>
      <c r="N656" s="63">
        <f t="shared" si="94"/>
        <v>16615.6041032625</v>
      </c>
    </row>
    <row r="657" customHeight="1" spans="2:14">
      <c r="B657" s="65">
        <v>2681</v>
      </c>
      <c r="C657" s="60">
        <v>1.7</v>
      </c>
      <c r="D657" s="60">
        <v>1</v>
      </c>
      <c r="E657" s="60">
        <v>1</v>
      </c>
      <c r="F657" s="60">
        <v>0</v>
      </c>
      <c r="G657" s="51">
        <f t="shared" si="92"/>
        <v>4557.7</v>
      </c>
      <c r="H657" s="61">
        <v>1.83</v>
      </c>
      <c r="I657" s="60">
        <v>0.9</v>
      </c>
      <c r="J657" s="60">
        <v>2.23</v>
      </c>
      <c r="K657" s="54">
        <f t="shared" si="93"/>
        <v>3.007</v>
      </c>
      <c r="L657" s="61">
        <v>1.325</v>
      </c>
      <c r="M657" s="56">
        <v>0.5</v>
      </c>
      <c r="N657" s="63">
        <f t="shared" si="94"/>
        <v>16615.6041032625</v>
      </c>
    </row>
    <row r="658" customHeight="1" spans="2:14">
      <c r="B658" s="65">
        <v>2681</v>
      </c>
      <c r="C658" s="60">
        <v>1.7</v>
      </c>
      <c r="D658" s="60">
        <v>1</v>
      </c>
      <c r="E658" s="60">
        <v>1</v>
      </c>
      <c r="F658" s="60">
        <v>0</v>
      </c>
      <c r="G658" s="51">
        <f t="shared" si="92"/>
        <v>4557.7</v>
      </c>
      <c r="H658" s="61">
        <v>1.83</v>
      </c>
      <c r="I658" s="60">
        <v>0.9</v>
      </c>
      <c r="J658" s="60">
        <v>2.23</v>
      </c>
      <c r="K658" s="54">
        <f t="shared" si="93"/>
        <v>3.007</v>
      </c>
      <c r="L658" s="61">
        <v>1.325</v>
      </c>
      <c r="M658" s="56">
        <v>0.5</v>
      </c>
      <c r="N658" s="63">
        <f t="shared" si="94"/>
        <v>16615.6041032625</v>
      </c>
    </row>
    <row r="659" customHeight="1" spans="2:14">
      <c r="B659" s="65">
        <v>2681</v>
      </c>
      <c r="C659" s="60">
        <v>1.7</v>
      </c>
      <c r="D659" s="60">
        <v>1</v>
      </c>
      <c r="E659" s="60">
        <v>1</v>
      </c>
      <c r="F659" s="60">
        <v>0</v>
      </c>
      <c r="G659" s="51">
        <f t="shared" si="92"/>
        <v>4557.7</v>
      </c>
      <c r="H659" s="61">
        <v>1.83</v>
      </c>
      <c r="I659" s="60">
        <v>0.9</v>
      </c>
      <c r="J659" s="60">
        <v>2.23</v>
      </c>
      <c r="K659" s="54">
        <f t="shared" si="93"/>
        <v>3.007</v>
      </c>
      <c r="L659" s="61">
        <v>1.125</v>
      </c>
      <c r="M659" s="56">
        <v>0.5</v>
      </c>
      <c r="N659" s="63">
        <f t="shared" si="94"/>
        <v>14107.5883895625</v>
      </c>
    </row>
    <row r="660" customHeight="1" spans="2:14">
      <c r="B660" s="65">
        <v>2681</v>
      </c>
      <c r="C660" s="60">
        <v>1.7</v>
      </c>
      <c r="D660" s="60">
        <v>1</v>
      </c>
      <c r="E660" s="60">
        <v>1</v>
      </c>
      <c r="F660" s="60">
        <v>0</v>
      </c>
      <c r="G660" s="51">
        <f t="shared" si="92"/>
        <v>4557.7</v>
      </c>
      <c r="H660" s="61">
        <v>1.83</v>
      </c>
      <c r="I660" s="60">
        <v>0.9</v>
      </c>
      <c r="J660" s="60">
        <v>2.23</v>
      </c>
      <c r="K660" s="54">
        <f t="shared" si="93"/>
        <v>3.007</v>
      </c>
      <c r="L660" s="61">
        <v>1.125</v>
      </c>
      <c r="M660" s="56">
        <v>0.5</v>
      </c>
      <c r="N660" s="63">
        <f t="shared" si="94"/>
        <v>14107.5883895625</v>
      </c>
    </row>
    <row r="661" customHeight="1" spans="2:14">
      <c r="B661" s="65">
        <v>2681</v>
      </c>
      <c r="C661" s="60">
        <v>1.7</v>
      </c>
      <c r="D661" s="60">
        <v>1</v>
      </c>
      <c r="E661" s="60">
        <v>1</v>
      </c>
      <c r="F661" s="60">
        <v>0</v>
      </c>
      <c r="G661" s="51">
        <f t="shared" si="92"/>
        <v>4557.7</v>
      </c>
      <c r="H661" s="61">
        <v>1.83</v>
      </c>
      <c r="I661" s="60">
        <v>0.9</v>
      </c>
      <c r="J661" s="60">
        <v>2.23</v>
      </c>
      <c r="K661" s="54">
        <f t="shared" si="93"/>
        <v>3.007</v>
      </c>
      <c r="L661" s="61">
        <v>1.125</v>
      </c>
      <c r="M661" s="56">
        <v>0.5</v>
      </c>
      <c r="N661" s="63">
        <f t="shared" si="94"/>
        <v>14107.5883895625</v>
      </c>
    </row>
    <row r="662" customHeight="1" spans="2:14">
      <c r="B662" s="65">
        <v>2681</v>
      </c>
      <c r="C662" s="60">
        <v>1.7</v>
      </c>
      <c r="D662" s="60">
        <v>1</v>
      </c>
      <c r="E662" s="60">
        <v>1</v>
      </c>
      <c r="F662" s="60">
        <v>0</v>
      </c>
      <c r="G662" s="51">
        <f t="shared" si="92"/>
        <v>4557.7</v>
      </c>
      <c r="H662" s="61">
        <v>1.83</v>
      </c>
      <c r="I662" s="60">
        <v>0.9</v>
      </c>
      <c r="J662" s="60">
        <v>2.23</v>
      </c>
      <c r="K662" s="54">
        <f t="shared" si="93"/>
        <v>3.007</v>
      </c>
      <c r="L662" s="61">
        <v>1.125</v>
      </c>
      <c r="M662" s="56">
        <v>0.5</v>
      </c>
      <c r="N662" s="63">
        <f t="shared" si="94"/>
        <v>14107.5883895625</v>
      </c>
    </row>
    <row r="663" customHeight="1" spans="2:14">
      <c r="B663" s="65">
        <v>2681</v>
      </c>
      <c r="C663" s="60">
        <v>1.7</v>
      </c>
      <c r="D663" s="60">
        <v>1</v>
      </c>
      <c r="E663" s="60">
        <v>1</v>
      </c>
      <c r="F663" s="60">
        <v>0</v>
      </c>
      <c r="G663" s="51">
        <f t="shared" si="92"/>
        <v>4557.7</v>
      </c>
      <c r="H663" s="61">
        <v>1.83</v>
      </c>
      <c r="I663" s="60">
        <v>0.9</v>
      </c>
      <c r="J663" s="60">
        <v>2.23</v>
      </c>
      <c r="K663" s="54">
        <f t="shared" si="93"/>
        <v>3.007</v>
      </c>
      <c r="L663" s="61">
        <v>1.125</v>
      </c>
      <c r="M663" s="56">
        <v>0.5</v>
      </c>
      <c r="N663" s="63">
        <f t="shared" si="94"/>
        <v>14107.5883895625</v>
      </c>
    </row>
    <row r="664" customHeight="1" spans="2:14">
      <c r="B664" s="65">
        <v>2681</v>
      </c>
      <c r="C664" s="60">
        <v>1.7</v>
      </c>
      <c r="D664" s="60">
        <v>1</v>
      </c>
      <c r="E664" s="60">
        <v>1</v>
      </c>
      <c r="F664" s="60">
        <v>0</v>
      </c>
      <c r="G664" s="51">
        <f t="shared" si="92"/>
        <v>4557.7</v>
      </c>
      <c r="H664" s="61">
        <v>1.83</v>
      </c>
      <c r="I664" s="60">
        <v>0.9</v>
      </c>
      <c r="J664" s="60">
        <v>2.23</v>
      </c>
      <c r="K664" s="54">
        <f t="shared" si="93"/>
        <v>3.007</v>
      </c>
      <c r="L664" s="61">
        <v>1.125</v>
      </c>
      <c r="M664" s="56">
        <v>0.5</v>
      </c>
      <c r="N664" s="63">
        <f t="shared" si="94"/>
        <v>14107.5883895625</v>
      </c>
    </row>
    <row r="665" customHeight="1" spans="2:14">
      <c r="B665" s="65">
        <v>2681</v>
      </c>
      <c r="C665" s="60">
        <v>1.7</v>
      </c>
      <c r="D665" s="60">
        <v>1</v>
      </c>
      <c r="E665" s="60">
        <v>1</v>
      </c>
      <c r="F665" s="60">
        <v>0</v>
      </c>
      <c r="G665" s="51">
        <f t="shared" si="92"/>
        <v>4557.7</v>
      </c>
      <c r="H665" s="61">
        <v>1.83</v>
      </c>
      <c r="I665" s="60">
        <v>0.9</v>
      </c>
      <c r="J665" s="60">
        <v>2.23</v>
      </c>
      <c r="K665" s="54">
        <f t="shared" si="93"/>
        <v>3.007</v>
      </c>
      <c r="L665" s="61">
        <v>1.125</v>
      </c>
      <c r="M665" s="56">
        <v>0.5</v>
      </c>
      <c r="N665" s="63">
        <f t="shared" si="94"/>
        <v>14107.5883895625</v>
      </c>
    </row>
    <row r="666" customHeight="1" spans="2:14">
      <c r="B666" s="66">
        <f>SUM(N643:N665)</f>
        <v>503753.163116175</v>
      </c>
      <c r="C666" s="67"/>
      <c r="D666" s="67"/>
      <c r="E666" s="67"/>
      <c r="F666" s="67"/>
      <c r="G666" s="67"/>
      <c r="H666" s="67"/>
      <c r="I666" s="67"/>
      <c r="J666" s="67"/>
      <c r="K666" s="67"/>
      <c r="L666" s="67"/>
      <c r="M666" s="67"/>
      <c r="N666" s="68"/>
    </row>
    <row r="667" customHeight="1" spans="2:14">
      <c r="B667" s="66"/>
      <c r="C667" s="67"/>
      <c r="D667" s="67"/>
      <c r="E667" s="67"/>
      <c r="F667" s="67"/>
      <c r="G667" s="67"/>
      <c r="H667" s="67"/>
      <c r="I667" s="67"/>
      <c r="J667" s="67"/>
      <c r="K667" s="67"/>
      <c r="L667" s="67"/>
      <c r="M667" s="67"/>
      <c r="N667" s="68"/>
    </row>
    <row r="668" customHeight="1" spans="2:14">
      <c r="B668" s="69"/>
      <c r="C668" s="70"/>
      <c r="D668" s="70"/>
      <c r="E668" s="70"/>
      <c r="F668" s="70"/>
      <c r="G668" s="70"/>
      <c r="H668" s="70"/>
      <c r="I668" s="70"/>
      <c r="J668" s="70"/>
      <c r="K668" s="70"/>
      <c r="L668" s="70"/>
      <c r="M668" s="70"/>
      <c r="N668" s="71"/>
    </row>
    <row r="669" customHeight="1" spans="2:14">
      <c r="B669" s="34" t="s">
        <v>7</v>
      </c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6"/>
    </row>
    <row r="670" customHeight="1" spans="2:14">
      <c r="B670" s="37"/>
      <c r="C670" s="38"/>
      <c r="D670" s="38"/>
      <c r="E670" s="38"/>
      <c r="F670" s="38"/>
      <c r="G670" s="38"/>
      <c r="H670" s="38"/>
      <c r="I670" s="38"/>
      <c r="J670" s="38"/>
      <c r="K670" s="38"/>
      <c r="L670" s="38"/>
      <c r="M670" s="38"/>
      <c r="N670" s="39"/>
    </row>
    <row r="671" customHeight="1" spans="2:14">
      <c r="B671" s="40" t="s">
        <v>9</v>
      </c>
      <c r="C671" s="41"/>
      <c r="D671" s="41"/>
      <c r="E671" s="41"/>
      <c r="F671" s="41"/>
      <c r="G671" s="42"/>
      <c r="H671" s="43" t="s">
        <v>10</v>
      </c>
      <c r="I671" s="44"/>
      <c r="J671" s="44"/>
      <c r="K671" s="45"/>
      <c r="L671" s="46" t="s">
        <v>11</v>
      </c>
      <c r="M671" s="47"/>
      <c r="N671" s="48" t="s">
        <v>12</v>
      </c>
    </row>
    <row r="672" customHeight="1" spans="2:14">
      <c r="B672" s="49" t="s">
        <v>13</v>
      </c>
      <c r="C672" s="50" t="s">
        <v>14</v>
      </c>
      <c r="D672" s="50" t="s">
        <v>15</v>
      </c>
      <c r="E672" s="50" t="s">
        <v>16</v>
      </c>
      <c r="F672" s="50" t="s">
        <v>17</v>
      </c>
      <c r="G672" s="51" t="s">
        <v>9</v>
      </c>
      <c r="H672" s="52" t="s">
        <v>18</v>
      </c>
      <c r="I672" s="53" t="s">
        <v>19</v>
      </c>
      <c r="J672" s="53" t="s">
        <v>20</v>
      </c>
      <c r="K672" s="54" t="s">
        <v>21</v>
      </c>
      <c r="L672" s="55" t="s">
        <v>22</v>
      </c>
      <c r="M672" s="56" t="s">
        <v>23</v>
      </c>
      <c r="N672" s="57"/>
    </row>
    <row r="673" customHeight="1" spans="2:14">
      <c r="B673" s="65">
        <v>2556</v>
      </c>
      <c r="C673" s="60">
        <v>4.97</v>
      </c>
      <c r="D673" s="60">
        <v>1</v>
      </c>
      <c r="E673" s="60">
        <v>1</v>
      </c>
      <c r="F673" s="60">
        <v>0</v>
      </c>
      <c r="G673" s="51">
        <f t="shared" ref="G673:G693" si="95">B673*C673*D673*E673+F673</f>
        <v>12703.32</v>
      </c>
      <c r="H673" s="61">
        <v>1.35</v>
      </c>
      <c r="I673" s="60">
        <v>0.76</v>
      </c>
      <c r="J673" s="60">
        <v>1.54</v>
      </c>
      <c r="K673" s="54">
        <f t="shared" ref="K673:K693" si="96">I673*J673+1</f>
        <v>2.1704</v>
      </c>
      <c r="L673" s="61">
        <v>1.125</v>
      </c>
      <c r="M673" s="56">
        <v>0.5</v>
      </c>
      <c r="N673" s="63">
        <f t="shared" ref="N673:N693" si="97">G673*H673*K673*L673*M673</f>
        <v>20936.9450997</v>
      </c>
    </row>
    <row r="674" customHeight="1" spans="2:14">
      <c r="B674" s="65">
        <v>2556</v>
      </c>
      <c r="C674" s="60">
        <f t="shared" ref="C674:C693" si="98">0.677+0.338</f>
        <v>1.015</v>
      </c>
      <c r="D674" s="60">
        <v>1.35</v>
      </c>
      <c r="E674" s="60">
        <v>1</v>
      </c>
      <c r="F674" s="60">
        <v>0</v>
      </c>
      <c r="G674" s="51">
        <f t="shared" si="95"/>
        <v>3502.359</v>
      </c>
      <c r="H674" s="61">
        <v>1.35</v>
      </c>
      <c r="I674" s="60">
        <v>0.76</v>
      </c>
      <c r="J674" s="60">
        <v>1.54</v>
      </c>
      <c r="K674" s="54">
        <f t="shared" si="96"/>
        <v>2.1704</v>
      </c>
      <c r="L674" s="61">
        <v>1.125</v>
      </c>
      <c r="M674" s="56">
        <v>0.5</v>
      </c>
      <c r="N674" s="63">
        <f t="shared" si="97"/>
        <v>5772.4042299525</v>
      </c>
    </row>
    <row r="675" customHeight="1" spans="2:14">
      <c r="B675" s="65">
        <v>2556</v>
      </c>
      <c r="C675" s="60">
        <f t="shared" si="98"/>
        <v>1.015</v>
      </c>
      <c r="D675" s="60">
        <v>1.35</v>
      </c>
      <c r="E675" s="60">
        <v>1</v>
      </c>
      <c r="F675" s="60">
        <v>0</v>
      </c>
      <c r="G675" s="51">
        <f t="shared" si="95"/>
        <v>3502.359</v>
      </c>
      <c r="H675" s="61">
        <v>1.35</v>
      </c>
      <c r="I675" s="60">
        <v>0.76</v>
      </c>
      <c r="J675" s="60">
        <v>1.54</v>
      </c>
      <c r="K675" s="54">
        <f t="shared" si="96"/>
        <v>2.1704</v>
      </c>
      <c r="L675" s="61">
        <v>1.125</v>
      </c>
      <c r="M675" s="56">
        <v>0.5</v>
      </c>
      <c r="N675" s="63">
        <f t="shared" si="97"/>
        <v>5772.4042299525</v>
      </c>
    </row>
    <row r="676" customHeight="1" spans="2:14">
      <c r="B676" s="65">
        <v>2556</v>
      </c>
      <c r="C676" s="60">
        <f t="shared" si="98"/>
        <v>1.015</v>
      </c>
      <c r="D676" s="60">
        <v>1.35</v>
      </c>
      <c r="E676" s="60">
        <v>1</v>
      </c>
      <c r="F676" s="60">
        <v>0</v>
      </c>
      <c r="G676" s="51">
        <f t="shared" si="95"/>
        <v>3502.359</v>
      </c>
      <c r="H676" s="61">
        <v>1.35</v>
      </c>
      <c r="I676" s="60">
        <v>0.76</v>
      </c>
      <c r="J676" s="60">
        <v>1.54</v>
      </c>
      <c r="K676" s="54">
        <f t="shared" si="96"/>
        <v>2.1704</v>
      </c>
      <c r="L676" s="61">
        <v>1.125</v>
      </c>
      <c r="M676" s="56">
        <v>0.5</v>
      </c>
      <c r="N676" s="63">
        <f t="shared" si="97"/>
        <v>5772.4042299525</v>
      </c>
    </row>
    <row r="677" customHeight="1" spans="2:14">
      <c r="B677" s="65">
        <v>2556</v>
      </c>
      <c r="C677" s="60">
        <f t="shared" si="98"/>
        <v>1.015</v>
      </c>
      <c r="D677" s="60">
        <v>1.35</v>
      </c>
      <c r="E677" s="60">
        <v>1</v>
      </c>
      <c r="F677" s="60">
        <v>0</v>
      </c>
      <c r="G677" s="51">
        <f t="shared" si="95"/>
        <v>3502.359</v>
      </c>
      <c r="H677" s="61">
        <v>1.35</v>
      </c>
      <c r="I677" s="60">
        <v>0.76</v>
      </c>
      <c r="J677" s="60">
        <v>1.54</v>
      </c>
      <c r="K677" s="54">
        <f t="shared" si="96"/>
        <v>2.1704</v>
      </c>
      <c r="L677" s="61">
        <v>1.125</v>
      </c>
      <c r="M677" s="56">
        <v>0.5</v>
      </c>
      <c r="N677" s="63">
        <f t="shared" si="97"/>
        <v>5772.4042299525</v>
      </c>
    </row>
    <row r="678" customHeight="1" spans="2:14">
      <c r="B678" s="65">
        <v>2556</v>
      </c>
      <c r="C678" s="60">
        <f t="shared" si="98"/>
        <v>1.015</v>
      </c>
      <c r="D678" s="60">
        <v>1.35</v>
      </c>
      <c r="E678" s="60">
        <v>1</v>
      </c>
      <c r="F678" s="60">
        <v>0</v>
      </c>
      <c r="G678" s="51">
        <f t="shared" si="95"/>
        <v>3502.359</v>
      </c>
      <c r="H678" s="61">
        <v>1.35</v>
      </c>
      <c r="I678" s="60">
        <v>0.76</v>
      </c>
      <c r="J678" s="60">
        <v>1.54</v>
      </c>
      <c r="K678" s="54">
        <f t="shared" si="96"/>
        <v>2.1704</v>
      </c>
      <c r="L678" s="61">
        <v>1.125</v>
      </c>
      <c r="M678" s="56">
        <v>0.5</v>
      </c>
      <c r="N678" s="63">
        <f t="shared" si="97"/>
        <v>5772.4042299525</v>
      </c>
    </row>
    <row r="679" customHeight="1" spans="2:14">
      <c r="B679" s="65">
        <v>2556</v>
      </c>
      <c r="C679" s="60">
        <f t="shared" si="98"/>
        <v>1.015</v>
      </c>
      <c r="D679" s="60">
        <v>1.35</v>
      </c>
      <c r="E679" s="60">
        <v>1</v>
      </c>
      <c r="F679" s="60">
        <v>0</v>
      </c>
      <c r="G679" s="51">
        <f t="shared" si="95"/>
        <v>3502.359</v>
      </c>
      <c r="H679" s="61">
        <v>1.35</v>
      </c>
      <c r="I679" s="60">
        <v>0.76</v>
      </c>
      <c r="J679" s="60">
        <v>1.54</v>
      </c>
      <c r="K679" s="54">
        <f t="shared" si="96"/>
        <v>2.1704</v>
      </c>
      <c r="L679" s="61">
        <v>1.125</v>
      </c>
      <c r="M679" s="56">
        <v>0.5</v>
      </c>
      <c r="N679" s="63">
        <f t="shared" si="97"/>
        <v>5772.4042299525</v>
      </c>
    </row>
    <row r="680" customHeight="1" spans="2:14">
      <c r="B680" s="65">
        <v>2556</v>
      </c>
      <c r="C680" s="60">
        <f t="shared" si="98"/>
        <v>1.015</v>
      </c>
      <c r="D680" s="60">
        <v>1.35</v>
      </c>
      <c r="E680" s="60">
        <v>1</v>
      </c>
      <c r="F680" s="60">
        <v>0</v>
      </c>
      <c r="G680" s="51">
        <f t="shared" si="95"/>
        <v>3502.359</v>
      </c>
      <c r="H680" s="61">
        <v>1.35</v>
      </c>
      <c r="I680" s="60">
        <v>0.76</v>
      </c>
      <c r="J680" s="60">
        <v>1.54</v>
      </c>
      <c r="K680" s="54">
        <f t="shared" si="96"/>
        <v>2.1704</v>
      </c>
      <c r="L680" s="61">
        <v>1.125</v>
      </c>
      <c r="M680" s="56">
        <v>0.5</v>
      </c>
      <c r="N680" s="63">
        <f t="shared" si="97"/>
        <v>5772.4042299525</v>
      </c>
    </row>
    <row r="681" customHeight="1" spans="2:14">
      <c r="B681" s="65">
        <v>2556</v>
      </c>
      <c r="C681" s="60">
        <f t="shared" si="98"/>
        <v>1.015</v>
      </c>
      <c r="D681" s="60">
        <v>1.35</v>
      </c>
      <c r="E681" s="60">
        <v>1</v>
      </c>
      <c r="F681" s="60">
        <v>0</v>
      </c>
      <c r="G681" s="51">
        <f t="shared" si="95"/>
        <v>3502.359</v>
      </c>
      <c r="H681" s="61">
        <v>1.35</v>
      </c>
      <c r="I681" s="60">
        <v>0.76</v>
      </c>
      <c r="J681" s="60">
        <v>1.54</v>
      </c>
      <c r="K681" s="54">
        <f t="shared" si="96"/>
        <v>2.1704</v>
      </c>
      <c r="L681" s="61">
        <v>1.125</v>
      </c>
      <c r="M681" s="56">
        <v>0.5</v>
      </c>
      <c r="N681" s="63">
        <f t="shared" si="97"/>
        <v>5772.4042299525</v>
      </c>
    </row>
    <row r="682" customHeight="1" spans="2:14">
      <c r="B682" s="65">
        <v>2556</v>
      </c>
      <c r="C682" s="60">
        <f t="shared" si="98"/>
        <v>1.015</v>
      </c>
      <c r="D682" s="60">
        <v>1.35</v>
      </c>
      <c r="E682" s="60">
        <v>1</v>
      </c>
      <c r="F682" s="60">
        <v>0</v>
      </c>
      <c r="G682" s="51">
        <f t="shared" si="95"/>
        <v>3502.359</v>
      </c>
      <c r="H682" s="61">
        <v>1.35</v>
      </c>
      <c r="I682" s="60">
        <v>0.76</v>
      </c>
      <c r="J682" s="60">
        <v>1.54</v>
      </c>
      <c r="K682" s="54">
        <f t="shared" si="96"/>
        <v>2.1704</v>
      </c>
      <c r="L682" s="61">
        <v>1.125</v>
      </c>
      <c r="M682" s="56">
        <v>0.5</v>
      </c>
      <c r="N682" s="63">
        <f t="shared" si="97"/>
        <v>5772.4042299525</v>
      </c>
    </row>
    <row r="683" customHeight="1" spans="2:14">
      <c r="B683" s="65">
        <v>2556</v>
      </c>
      <c r="C683" s="60">
        <f t="shared" si="98"/>
        <v>1.015</v>
      </c>
      <c r="D683" s="60">
        <v>1.35</v>
      </c>
      <c r="E683" s="60">
        <v>1</v>
      </c>
      <c r="F683" s="60">
        <v>0</v>
      </c>
      <c r="G683" s="51">
        <f t="shared" si="95"/>
        <v>3502.359</v>
      </c>
      <c r="H683" s="61">
        <v>1.35</v>
      </c>
      <c r="I683" s="60">
        <v>0.76</v>
      </c>
      <c r="J683" s="60">
        <v>1.54</v>
      </c>
      <c r="K683" s="54">
        <f t="shared" si="96"/>
        <v>2.1704</v>
      </c>
      <c r="L683" s="61">
        <v>1.125</v>
      </c>
      <c r="M683" s="56">
        <v>0.5</v>
      </c>
      <c r="N683" s="63">
        <f t="shared" si="97"/>
        <v>5772.4042299525</v>
      </c>
    </row>
    <row r="684" customHeight="1" spans="2:14">
      <c r="B684" s="65">
        <v>2556</v>
      </c>
      <c r="C684" s="60">
        <f t="shared" si="98"/>
        <v>1.015</v>
      </c>
      <c r="D684" s="60">
        <v>1.35</v>
      </c>
      <c r="E684" s="60">
        <v>1</v>
      </c>
      <c r="F684" s="60">
        <v>0</v>
      </c>
      <c r="G684" s="51">
        <f t="shared" si="95"/>
        <v>3502.359</v>
      </c>
      <c r="H684" s="61">
        <v>1.35</v>
      </c>
      <c r="I684" s="60">
        <v>0.76</v>
      </c>
      <c r="J684" s="60">
        <v>1.54</v>
      </c>
      <c r="K684" s="54">
        <f t="shared" si="96"/>
        <v>2.1704</v>
      </c>
      <c r="L684" s="61">
        <v>1.125</v>
      </c>
      <c r="M684" s="56">
        <v>0.5</v>
      </c>
      <c r="N684" s="63">
        <f t="shared" si="97"/>
        <v>5772.4042299525</v>
      </c>
    </row>
    <row r="685" customHeight="1" spans="2:14">
      <c r="B685" s="65">
        <v>2556</v>
      </c>
      <c r="C685" s="60">
        <f t="shared" si="98"/>
        <v>1.015</v>
      </c>
      <c r="D685" s="60">
        <v>1.35</v>
      </c>
      <c r="E685" s="60">
        <v>1</v>
      </c>
      <c r="F685" s="60">
        <v>0</v>
      </c>
      <c r="G685" s="51">
        <f t="shared" si="95"/>
        <v>3502.359</v>
      </c>
      <c r="H685" s="61">
        <v>1.35</v>
      </c>
      <c r="I685" s="60">
        <v>0.76</v>
      </c>
      <c r="J685" s="60">
        <v>1.54</v>
      </c>
      <c r="K685" s="54">
        <f t="shared" si="96"/>
        <v>2.1704</v>
      </c>
      <c r="L685" s="61">
        <v>1.125</v>
      </c>
      <c r="M685" s="56">
        <v>0.5</v>
      </c>
      <c r="N685" s="63">
        <f t="shared" si="97"/>
        <v>5772.4042299525</v>
      </c>
    </row>
    <row r="686" customHeight="1" spans="2:14">
      <c r="B686" s="65">
        <v>2556</v>
      </c>
      <c r="C686" s="60">
        <f t="shared" si="98"/>
        <v>1.015</v>
      </c>
      <c r="D686" s="60">
        <v>1.35</v>
      </c>
      <c r="E686" s="60">
        <v>1</v>
      </c>
      <c r="F686" s="60">
        <v>0</v>
      </c>
      <c r="G686" s="51">
        <f t="shared" si="95"/>
        <v>3502.359</v>
      </c>
      <c r="H686" s="61">
        <v>1.35</v>
      </c>
      <c r="I686" s="60">
        <v>0.76</v>
      </c>
      <c r="J686" s="60">
        <v>1.54</v>
      </c>
      <c r="K686" s="54">
        <f t="shared" si="96"/>
        <v>2.1704</v>
      </c>
      <c r="L686" s="61">
        <v>1.125</v>
      </c>
      <c r="M686" s="56">
        <v>0.5</v>
      </c>
      <c r="N686" s="63">
        <f t="shared" si="97"/>
        <v>5772.4042299525</v>
      </c>
    </row>
    <row r="687" customHeight="1" spans="2:14">
      <c r="B687" s="65">
        <v>2556</v>
      </c>
      <c r="C687" s="60">
        <f t="shared" si="98"/>
        <v>1.015</v>
      </c>
      <c r="D687" s="60">
        <v>1.35</v>
      </c>
      <c r="E687" s="60">
        <v>1</v>
      </c>
      <c r="F687" s="60">
        <v>0</v>
      </c>
      <c r="G687" s="51">
        <f t="shared" si="95"/>
        <v>3502.359</v>
      </c>
      <c r="H687" s="61">
        <v>1.35</v>
      </c>
      <c r="I687" s="60">
        <v>0.76</v>
      </c>
      <c r="J687" s="60">
        <v>1.54</v>
      </c>
      <c r="K687" s="54">
        <f t="shared" si="96"/>
        <v>2.1704</v>
      </c>
      <c r="L687" s="61">
        <v>1.125</v>
      </c>
      <c r="M687" s="56">
        <v>0.5</v>
      </c>
      <c r="N687" s="63">
        <f t="shared" si="97"/>
        <v>5772.4042299525</v>
      </c>
    </row>
    <row r="688" customHeight="1" spans="2:14">
      <c r="B688" s="65">
        <v>2556</v>
      </c>
      <c r="C688" s="60">
        <f t="shared" si="98"/>
        <v>1.015</v>
      </c>
      <c r="D688" s="60">
        <v>1.35</v>
      </c>
      <c r="E688" s="60">
        <v>1</v>
      </c>
      <c r="F688" s="60">
        <v>0</v>
      </c>
      <c r="G688" s="51">
        <f t="shared" si="95"/>
        <v>3502.359</v>
      </c>
      <c r="H688" s="61">
        <v>1.35</v>
      </c>
      <c r="I688" s="60">
        <v>0.76</v>
      </c>
      <c r="J688" s="60">
        <v>1.54</v>
      </c>
      <c r="K688" s="54">
        <f t="shared" si="96"/>
        <v>2.1704</v>
      </c>
      <c r="L688" s="61">
        <v>1.125</v>
      </c>
      <c r="M688" s="56">
        <v>0.5</v>
      </c>
      <c r="N688" s="63">
        <f t="shared" si="97"/>
        <v>5772.4042299525</v>
      </c>
    </row>
    <row r="689" customHeight="1" spans="2:14">
      <c r="B689" s="65">
        <v>2556</v>
      </c>
      <c r="C689" s="60">
        <f t="shared" si="98"/>
        <v>1.015</v>
      </c>
      <c r="D689" s="60">
        <v>1.35</v>
      </c>
      <c r="E689" s="60">
        <v>1</v>
      </c>
      <c r="F689" s="60">
        <v>0</v>
      </c>
      <c r="G689" s="51">
        <f t="shared" si="95"/>
        <v>3502.359</v>
      </c>
      <c r="H689" s="61">
        <v>1.35</v>
      </c>
      <c r="I689" s="60">
        <v>0.76</v>
      </c>
      <c r="J689" s="60">
        <v>1.54</v>
      </c>
      <c r="K689" s="54">
        <f t="shared" si="96"/>
        <v>2.1704</v>
      </c>
      <c r="L689" s="61">
        <v>1.125</v>
      </c>
      <c r="M689" s="56">
        <v>0.5</v>
      </c>
      <c r="N689" s="63">
        <f t="shared" si="97"/>
        <v>5772.4042299525</v>
      </c>
    </row>
    <row r="690" customHeight="1" spans="2:14">
      <c r="B690" s="65">
        <v>2556</v>
      </c>
      <c r="C690" s="60">
        <f t="shared" si="98"/>
        <v>1.015</v>
      </c>
      <c r="D690" s="60">
        <v>1.35</v>
      </c>
      <c r="E690" s="60">
        <v>1</v>
      </c>
      <c r="F690" s="60">
        <v>0</v>
      </c>
      <c r="G690" s="51">
        <f t="shared" si="95"/>
        <v>3502.359</v>
      </c>
      <c r="H690" s="61">
        <v>1.35</v>
      </c>
      <c r="I690" s="60">
        <v>0.76</v>
      </c>
      <c r="J690" s="60">
        <v>1.54</v>
      </c>
      <c r="K690" s="54">
        <f t="shared" si="96"/>
        <v>2.1704</v>
      </c>
      <c r="L690" s="61">
        <v>1.125</v>
      </c>
      <c r="M690" s="56">
        <v>0.5</v>
      </c>
      <c r="N690" s="63">
        <f t="shared" si="97"/>
        <v>5772.4042299525</v>
      </c>
    </row>
    <row r="691" customHeight="1" spans="2:14">
      <c r="B691" s="65">
        <v>2556</v>
      </c>
      <c r="C691" s="60">
        <f t="shared" si="98"/>
        <v>1.015</v>
      </c>
      <c r="D691" s="60">
        <v>1.35</v>
      </c>
      <c r="E691" s="60">
        <v>1</v>
      </c>
      <c r="F691" s="60">
        <v>0</v>
      </c>
      <c r="G691" s="51">
        <f t="shared" si="95"/>
        <v>3502.359</v>
      </c>
      <c r="H691" s="61">
        <v>1.35</v>
      </c>
      <c r="I691" s="60">
        <v>0.76</v>
      </c>
      <c r="J691" s="60">
        <v>1.54</v>
      </c>
      <c r="K691" s="54">
        <f t="shared" si="96"/>
        <v>2.1704</v>
      </c>
      <c r="L691" s="61">
        <v>1.125</v>
      </c>
      <c r="M691" s="56">
        <v>0.5</v>
      </c>
      <c r="N691" s="63">
        <f t="shared" si="97"/>
        <v>5772.4042299525</v>
      </c>
    </row>
    <row r="692" customHeight="1" spans="2:14">
      <c r="B692" s="65">
        <v>2556</v>
      </c>
      <c r="C692" s="60">
        <f t="shared" si="98"/>
        <v>1.015</v>
      </c>
      <c r="D692" s="60">
        <v>1.35</v>
      </c>
      <c r="E692" s="60">
        <v>1</v>
      </c>
      <c r="F692" s="60">
        <v>0</v>
      </c>
      <c r="G692" s="51">
        <f t="shared" si="95"/>
        <v>3502.359</v>
      </c>
      <c r="H692" s="61">
        <v>1.35</v>
      </c>
      <c r="I692" s="60">
        <v>0.76</v>
      </c>
      <c r="J692" s="60">
        <v>1.54</v>
      </c>
      <c r="K692" s="54">
        <f t="shared" si="96"/>
        <v>2.1704</v>
      </c>
      <c r="L692" s="61">
        <v>1.125</v>
      </c>
      <c r="M692" s="56">
        <v>0.5</v>
      </c>
      <c r="N692" s="63">
        <f t="shared" si="97"/>
        <v>5772.4042299525</v>
      </c>
    </row>
    <row r="693" customHeight="1" spans="2:14">
      <c r="B693" s="65">
        <v>2556</v>
      </c>
      <c r="C693" s="60">
        <f t="shared" si="98"/>
        <v>1.015</v>
      </c>
      <c r="D693" s="60">
        <v>1.35</v>
      </c>
      <c r="E693" s="60">
        <v>1</v>
      </c>
      <c r="F693" s="60">
        <v>0</v>
      </c>
      <c r="G693" s="51">
        <f t="shared" si="95"/>
        <v>3502.359</v>
      </c>
      <c r="H693" s="61">
        <v>1.35</v>
      </c>
      <c r="I693" s="60">
        <v>0.76</v>
      </c>
      <c r="J693" s="60">
        <v>1.54</v>
      </c>
      <c r="K693" s="54">
        <f t="shared" si="96"/>
        <v>2.1704</v>
      </c>
      <c r="L693" s="61">
        <v>1.125</v>
      </c>
      <c r="M693" s="56">
        <v>0.5</v>
      </c>
      <c r="N693" s="63">
        <f t="shared" si="97"/>
        <v>5772.4042299525</v>
      </c>
    </row>
    <row r="694" customHeight="1" spans="2:14">
      <c r="B694" s="66">
        <f>SUM(N673:N693)</f>
        <v>136385.02969875</v>
      </c>
      <c r="C694" s="67"/>
      <c r="D694" s="67"/>
      <c r="E694" s="67"/>
      <c r="F694" s="67"/>
      <c r="G694" s="67"/>
      <c r="H694" s="67"/>
      <c r="I694" s="67"/>
      <c r="J694" s="67"/>
      <c r="K694" s="67"/>
      <c r="L694" s="67"/>
      <c r="M694" s="67"/>
      <c r="N694" s="68"/>
    </row>
    <row r="695" customHeight="1" spans="2:14">
      <c r="B695" s="66"/>
      <c r="C695" s="67"/>
      <c r="D695" s="67"/>
      <c r="E695" s="67"/>
      <c r="F695" s="67"/>
      <c r="G695" s="67"/>
      <c r="H695" s="67"/>
      <c r="I695" s="67"/>
      <c r="J695" s="67"/>
      <c r="K695" s="67"/>
      <c r="L695" s="67"/>
      <c r="M695" s="67"/>
      <c r="N695" s="68"/>
    </row>
    <row r="696" customHeight="1" spans="2:14">
      <c r="B696" s="69"/>
      <c r="C696" s="70"/>
      <c r="D696" s="70"/>
      <c r="E696" s="70"/>
      <c r="F696" s="70"/>
      <c r="G696" s="70"/>
      <c r="H696" s="70"/>
      <c r="I696" s="70"/>
      <c r="J696" s="70"/>
      <c r="K696" s="70"/>
      <c r="L696" s="70"/>
      <c r="M696" s="70"/>
      <c r="N696" s="71"/>
    </row>
  </sheetData>
  <mergeCells count="246">
    <mergeCell ref="B12:G12"/>
    <mergeCell ref="H12:K12"/>
    <mergeCell ref="L12:M12"/>
    <mergeCell ref="B34:G34"/>
    <mergeCell ref="H34:K34"/>
    <mergeCell ref="L34:M34"/>
    <mergeCell ref="B54:G54"/>
    <mergeCell ref="H54:K54"/>
    <mergeCell ref="L54:M54"/>
    <mergeCell ref="B84:G84"/>
    <mergeCell ref="H84:K84"/>
    <mergeCell ref="L84:M84"/>
    <mergeCell ref="B123:G123"/>
    <mergeCell ref="H123:K123"/>
    <mergeCell ref="L123:M123"/>
    <mergeCell ref="B146:G146"/>
    <mergeCell ref="H146:K146"/>
    <mergeCell ref="L146:M146"/>
    <mergeCell ref="B167:G167"/>
    <mergeCell ref="H167:K167"/>
    <mergeCell ref="L167:M167"/>
    <mergeCell ref="B197:G197"/>
    <mergeCell ref="H197:K197"/>
    <mergeCell ref="L197:M197"/>
    <mergeCell ref="B236:G236"/>
    <mergeCell ref="H236:K236"/>
    <mergeCell ref="L236:M236"/>
    <mergeCell ref="B259:G259"/>
    <mergeCell ref="H259:K259"/>
    <mergeCell ref="L259:M259"/>
    <mergeCell ref="B283:G283"/>
    <mergeCell ref="H283:K283"/>
    <mergeCell ref="L283:M283"/>
    <mergeCell ref="B313:G313"/>
    <mergeCell ref="H313:K313"/>
    <mergeCell ref="L313:M313"/>
    <mergeCell ref="B352:G352"/>
    <mergeCell ref="H352:K352"/>
    <mergeCell ref="L352:M352"/>
    <mergeCell ref="B375:G375"/>
    <mergeCell ref="H375:K375"/>
    <mergeCell ref="L375:M375"/>
    <mergeCell ref="B399:G399"/>
    <mergeCell ref="H399:K399"/>
    <mergeCell ref="L399:M399"/>
    <mergeCell ref="B429:G429"/>
    <mergeCell ref="H429:K429"/>
    <mergeCell ref="L429:M429"/>
    <mergeCell ref="B468:G468"/>
    <mergeCell ref="H468:K468"/>
    <mergeCell ref="L468:M468"/>
    <mergeCell ref="B491:G491"/>
    <mergeCell ref="H491:K491"/>
    <mergeCell ref="L491:M491"/>
    <mergeCell ref="B515:G515"/>
    <mergeCell ref="H515:K515"/>
    <mergeCell ref="L515:M515"/>
    <mergeCell ref="B545:G545"/>
    <mergeCell ref="H545:K545"/>
    <mergeCell ref="L545:M545"/>
    <mergeCell ref="B585:G585"/>
    <mergeCell ref="H585:K585"/>
    <mergeCell ref="L585:M585"/>
    <mergeCell ref="B612:G612"/>
    <mergeCell ref="H612:K612"/>
    <mergeCell ref="L612:M612"/>
    <mergeCell ref="B641:G641"/>
    <mergeCell ref="H641:K641"/>
    <mergeCell ref="L641:M641"/>
    <mergeCell ref="B671:G671"/>
    <mergeCell ref="H671:K671"/>
    <mergeCell ref="L671:M671"/>
    <mergeCell ref="N12:N13"/>
    <mergeCell ref="N34:N35"/>
    <mergeCell ref="N54:N55"/>
    <mergeCell ref="N84:N85"/>
    <mergeCell ref="N123:N124"/>
    <mergeCell ref="N146:N147"/>
    <mergeCell ref="N167:N168"/>
    <mergeCell ref="N197:N198"/>
    <mergeCell ref="N236:N237"/>
    <mergeCell ref="N259:N260"/>
    <mergeCell ref="N283:N284"/>
    <mergeCell ref="N313:N314"/>
    <mergeCell ref="N352:N353"/>
    <mergeCell ref="N375:N376"/>
    <mergeCell ref="N399:N400"/>
    <mergeCell ref="N429:N430"/>
    <mergeCell ref="N468:N469"/>
    <mergeCell ref="N491:N492"/>
    <mergeCell ref="N515:N516"/>
    <mergeCell ref="N545:N546"/>
    <mergeCell ref="N585:N586"/>
    <mergeCell ref="N612:N613"/>
    <mergeCell ref="N641:N642"/>
    <mergeCell ref="N671:N672"/>
    <mergeCell ref="B4:C6"/>
    <mergeCell ref="D4:F6"/>
    <mergeCell ref="G4:H5"/>
    <mergeCell ref="I4:J5"/>
    <mergeCell ref="K4:L5"/>
    <mergeCell ref="M4:N5"/>
    <mergeCell ref="G6:H7"/>
    <mergeCell ref="I6:J7"/>
    <mergeCell ref="K6:L7"/>
    <mergeCell ref="M6:N9"/>
    <mergeCell ref="B7:C9"/>
    <mergeCell ref="D7:F9"/>
    <mergeCell ref="G8:H9"/>
    <mergeCell ref="I8:J9"/>
    <mergeCell ref="K8:L9"/>
    <mergeCell ref="B10:N11"/>
    <mergeCell ref="B1:F3"/>
    <mergeCell ref="G1:N3"/>
    <mergeCell ref="B29:N31"/>
    <mergeCell ref="B32:N33"/>
    <mergeCell ref="B49:N51"/>
    <mergeCell ref="B52:N53"/>
    <mergeCell ref="B79:N81"/>
    <mergeCell ref="B82:N83"/>
    <mergeCell ref="B107:N109"/>
    <mergeCell ref="B112:F114"/>
    <mergeCell ref="G112:N114"/>
    <mergeCell ref="B115:C117"/>
    <mergeCell ref="D115:F117"/>
    <mergeCell ref="G115:H116"/>
    <mergeCell ref="I115:J116"/>
    <mergeCell ref="K115:L116"/>
    <mergeCell ref="M115:N116"/>
    <mergeCell ref="G117:H118"/>
    <mergeCell ref="I117:J118"/>
    <mergeCell ref="K117:L118"/>
    <mergeCell ref="M117:N120"/>
    <mergeCell ref="B118:C120"/>
    <mergeCell ref="D118:F120"/>
    <mergeCell ref="G119:H120"/>
    <mergeCell ref="I119:J120"/>
    <mergeCell ref="K119:L120"/>
    <mergeCell ref="B121:N122"/>
    <mergeCell ref="B141:N143"/>
    <mergeCell ref="B144:N145"/>
    <mergeCell ref="B162:N164"/>
    <mergeCell ref="B165:N166"/>
    <mergeCell ref="B192:N194"/>
    <mergeCell ref="B195:N196"/>
    <mergeCell ref="B220:N222"/>
    <mergeCell ref="B225:F227"/>
    <mergeCell ref="G225:N227"/>
    <mergeCell ref="B228:C230"/>
    <mergeCell ref="D228:F230"/>
    <mergeCell ref="G228:H229"/>
    <mergeCell ref="I228:J229"/>
    <mergeCell ref="K228:L229"/>
    <mergeCell ref="M228:N229"/>
    <mergeCell ref="G230:H231"/>
    <mergeCell ref="I230:J231"/>
    <mergeCell ref="K230:L231"/>
    <mergeCell ref="M230:N233"/>
    <mergeCell ref="B231:C233"/>
    <mergeCell ref="D231:F233"/>
    <mergeCell ref="G232:H233"/>
    <mergeCell ref="I232:J233"/>
    <mergeCell ref="K232:L233"/>
    <mergeCell ref="B234:N235"/>
    <mergeCell ref="B254:N256"/>
    <mergeCell ref="B257:N258"/>
    <mergeCell ref="B278:N280"/>
    <mergeCell ref="B281:N282"/>
    <mergeCell ref="B308:N310"/>
    <mergeCell ref="B311:N312"/>
    <mergeCell ref="B336:N338"/>
    <mergeCell ref="B341:F343"/>
    <mergeCell ref="G341:N343"/>
    <mergeCell ref="B344:C346"/>
    <mergeCell ref="D344:F346"/>
    <mergeCell ref="G344:H345"/>
    <mergeCell ref="I344:J345"/>
    <mergeCell ref="K344:L345"/>
    <mergeCell ref="M344:N345"/>
    <mergeCell ref="G346:H347"/>
    <mergeCell ref="I346:J347"/>
    <mergeCell ref="K346:L347"/>
    <mergeCell ref="M346:N349"/>
    <mergeCell ref="B347:C349"/>
    <mergeCell ref="D347:F349"/>
    <mergeCell ref="G348:H349"/>
    <mergeCell ref="I348:J349"/>
    <mergeCell ref="K348:L349"/>
    <mergeCell ref="B350:N351"/>
    <mergeCell ref="B370:N372"/>
    <mergeCell ref="B373:N374"/>
    <mergeCell ref="B394:N396"/>
    <mergeCell ref="B397:N398"/>
    <mergeCell ref="B424:N426"/>
    <mergeCell ref="B427:N428"/>
    <mergeCell ref="B452:N454"/>
    <mergeCell ref="B457:F459"/>
    <mergeCell ref="G457:N459"/>
    <mergeCell ref="B460:C462"/>
    <mergeCell ref="D460:F462"/>
    <mergeCell ref="G460:H461"/>
    <mergeCell ref="I460:J461"/>
    <mergeCell ref="K460:L461"/>
    <mergeCell ref="M460:N461"/>
    <mergeCell ref="G462:H463"/>
    <mergeCell ref="I462:J463"/>
    <mergeCell ref="K462:L463"/>
    <mergeCell ref="M462:N465"/>
    <mergeCell ref="B463:C465"/>
    <mergeCell ref="D463:F465"/>
    <mergeCell ref="G464:H465"/>
    <mergeCell ref="I464:J465"/>
    <mergeCell ref="K464:L465"/>
    <mergeCell ref="B466:N467"/>
    <mergeCell ref="B486:N488"/>
    <mergeCell ref="B489:N490"/>
    <mergeCell ref="B510:N512"/>
    <mergeCell ref="B513:N514"/>
    <mergeCell ref="B540:N542"/>
    <mergeCell ref="B543:N544"/>
    <mergeCell ref="B568:N570"/>
    <mergeCell ref="B574:F576"/>
    <mergeCell ref="G574:N576"/>
    <mergeCell ref="B577:C579"/>
    <mergeCell ref="D577:F579"/>
    <mergeCell ref="G577:H578"/>
    <mergeCell ref="I577:J578"/>
    <mergeCell ref="K577:L578"/>
    <mergeCell ref="M577:N578"/>
    <mergeCell ref="G579:H580"/>
    <mergeCell ref="I579:J580"/>
    <mergeCell ref="K579:L580"/>
    <mergeCell ref="M579:N582"/>
    <mergeCell ref="B580:C582"/>
    <mergeCell ref="D580:F582"/>
    <mergeCell ref="G581:H582"/>
    <mergeCell ref="I581:J582"/>
    <mergeCell ref="K581:L582"/>
    <mergeCell ref="B583:N584"/>
    <mergeCell ref="B607:N609"/>
    <mergeCell ref="B610:N611"/>
    <mergeCell ref="B636:N638"/>
    <mergeCell ref="B639:N640"/>
    <mergeCell ref="B666:N668"/>
    <mergeCell ref="B669:N670"/>
    <mergeCell ref="B694:N69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B696"/>
  <sheetViews>
    <sheetView zoomScale="40" zoomScaleNormal="40" workbookViewId="0">
      <selection activeCell="D577" sqref="D577:F579"/>
    </sheetView>
  </sheetViews>
  <sheetFormatPr defaultColWidth="25.7777777777778" defaultRowHeight="50" customHeight="1"/>
  <cols>
    <col min="1" max="6" width="25.7777777777778" style="1"/>
    <col min="7" max="7" width="28.4444444444444" style="1"/>
    <col min="8" max="16384" width="25.7777777777778" style="1"/>
  </cols>
  <sheetData>
    <row r="1" customHeight="1" spans="2:14">
      <c r="B1" s="2" t="s">
        <v>0</v>
      </c>
      <c r="C1" s="3"/>
      <c r="D1" s="3"/>
      <c r="E1" s="3"/>
      <c r="F1" s="4"/>
      <c r="G1" s="5" t="s">
        <v>30</v>
      </c>
      <c r="H1" s="6"/>
      <c r="I1" s="6"/>
      <c r="J1" s="6"/>
      <c r="K1" s="6"/>
      <c r="L1" s="6"/>
      <c r="M1" s="6"/>
      <c r="N1" s="7"/>
    </row>
    <row r="2" customHeight="1" spans="2:14">
      <c r="B2" s="8"/>
      <c r="C2" s="9"/>
      <c r="D2" s="9"/>
      <c r="E2" s="9"/>
      <c r="F2" s="10"/>
      <c r="G2" s="11"/>
      <c r="H2" s="12"/>
      <c r="I2" s="12"/>
      <c r="J2" s="12"/>
      <c r="K2" s="12"/>
      <c r="L2" s="12"/>
      <c r="M2" s="12"/>
      <c r="N2" s="13"/>
    </row>
    <row r="3" customHeight="1" spans="2:14">
      <c r="B3" s="14"/>
      <c r="C3" s="15"/>
      <c r="D3" s="15"/>
      <c r="E3" s="15"/>
      <c r="F3" s="16"/>
      <c r="G3" s="17"/>
      <c r="H3" s="18"/>
      <c r="I3" s="18"/>
      <c r="J3" s="18"/>
      <c r="K3" s="18"/>
      <c r="L3" s="18"/>
      <c r="M3" s="18"/>
      <c r="N3" s="19"/>
    </row>
    <row r="4" customHeight="1" spans="2:14">
      <c r="B4" s="20" t="s">
        <v>2</v>
      </c>
      <c r="C4" s="20"/>
      <c r="D4" s="21">
        <f>I4+I6+I8</f>
        <v>3573442.82013891</v>
      </c>
      <c r="E4" s="21"/>
      <c r="F4" s="21"/>
      <c r="G4" s="22" t="s">
        <v>3</v>
      </c>
      <c r="H4" s="22"/>
      <c r="I4" s="23">
        <f>B29+B49</f>
        <v>2803593.37435116</v>
      </c>
      <c r="J4" s="23"/>
      <c r="K4" s="24">
        <f>I4/D4</f>
        <v>0.784563659043571</v>
      </c>
      <c r="L4" s="24"/>
      <c r="M4" s="25" t="s">
        <v>4</v>
      </c>
      <c r="N4" s="25"/>
    </row>
    <row r="5" customHeight="1" spans="2:14">
      <c r="B5" s="20"/>
      <c r="C5" s="20"/>
      <c r="D5" s="21"/>
      <c r="E5" s="21"/>
      <c r="F5" s="21"/>
      <c r="G5" s="22"/>
      <c r="H5" s="22"/>
      <c r="I5" s="23"/>
      <c r="J5" s="23"/>
      <c r="K5" s="24"/>
      <c r="L5" s="24"/>
      <c r="M5" s="25"/>
      <c r="N5" s="25"/>
    </row>
    <row r="6" customHeight="1" spans="2:14">
      <c r="B6" s="20"/>
      <c r="C6" s="20"/>
      <c r="D6" s="21"/>
      <c r="E6" s="21"/>
      <c r="F6" s="21"/>
      <c r="G6" s="22" t="s">
        <v>5</v>
      </c>
      <c r="H6" s="22"/>
      <c r="I6" s="23">
        <f>B79</f>
        <v>603156.6317115</v>
      </c>
      <c r="J6" s="23"/>
      <c r="K6" s="24">
        <f>I6/D4</f>
        <v>0.168788661822789</v>
      </c>
      <c r="L6" s="24"/>
      <c r="M6" s="25">
        <v>20</v>
      </c>
      <c r="N6" s="25"/>
    </row>
    <row r="7" customHeight="1" spans="2:14">
      <c r="B7" s="26" t="s">
        <v>6</v>
      </c>
      <c r="C7" s="26"/>
      <c r="D7" s="27">
        <f>D4/M6</f>
        <v>178672.141006946</v>
      </c>
      <c r="E7" s="27"/>
      <c r="F7" s="27"/>
      <c r="G7" s="22"/>
      <c r="H7" s="22"/>
      <c r="I7" s="23"/>
      <c r="J7" s="23"/>
      <c r="K7" s="24"/>
      <c r="L7" s="24"/>
      <c r="M7" s="25"/>
      <c r="N7" s="25"/>
    </row>
    <row r="8" customHeight="1" spans="2:14">
      <c r="B8" s="26"/>
      <c r="C8" s="26"/>
      <c r="D8" s="27"/>
      <c r="E8" s="27"/>
      <c r="F8" s="27"/>
      <c r="G8" s="22" t="s">
        <v>7</v>
      </c>
      <c r="H8" s="22"/>
      <c r="I8" s="23">
        <f>B107</f>
        <v>166692.81407625</v>
      </c>
      <c r="J8" s="23"/>
      <c r="K8" s="24">
        <f>I8/D4</f>
        <v>0.0466476791336401</v>
      </c>
      <c r="L8" s="24"/>
      <c r="M8" s="25"/>
      <c r="N8" s="25"/>
    </row>
    <row r="9" customHeight="1" spans="2:14">
      <c r="B9" s="28"/>
      <c r="C9" s="28"/>
      <c r="D9" s="29"/>
      <c r="E9" s="29"/>
      <c r="F9" s="29"/>
      <c r="G9" s="30"/>
      <c r="H9" s="30"/>
      <c r="I9" s="31"/>
      <c r="J9" s="31"/>
      <c r="K9" s="32"/>
      <c r="L9" s="32"/>
      <c r="M9" s="33"/>
      <c r="N9" s="33"/>
    </row>
    <row r="10" customHeight="1" spans="2:14">
      <c r="B10" s="34" t="s">
        <v>8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6"/>
    </row>
    <row r="11" customHeight="1" spans="2:14">
      <c r="B11" s="37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9"/>
    </row>
    <row r="12" customHeight="1" spans="2:14">
      <c r="B12" s="40" t="s">
        <v>9</v>
      </c>
      <c r="C12" s="41"/>
      <c r="D12" s="41"/>
      <c r="E12" s="41"/>
      <c r="F12" s="41"/>
      <c r="G12" s="42"/>
      <c r="H12" s="43" t="s">
        <v>10</v>
      </c>
      <c r="I12" s="44"/>
      <c r="J12" s="44"/>
      <c r="K12" s="45"/>
      <c r="L12" s="46" t="s">
        <v>11</v>
      </c>
      <c r="M12" s="47"/>
      <c r="N12" s="48" t="s">
        <v>12</v>
      </c>
    </row>
    <row r="13" customHeight="1" spans="2:14">
      <c r="B13" s="49" t="s">
        <v>13</v>
      </c>
      <c r="C13" s="50" t="s">
        <v>14</v>
      </c>
      <c r="D13" s="50" t="s">
        <v>15</v>
      </c>
      <c r="E13" s="50" t="s">
        <v>16</v>
      </c>
      <c r="F13" s="50" t="s">
        <v>17</v>
      </c>
      <c r="G13" s="51" t="s">
        <v>9</v>
      </c>
      <c r="H13" s="52" t="s">
        <v>18</v>
      </c>
      <c r="I13" s="53" t="s">
        <v>19</v>
      </c>
      <c r="J13" s="53" t="s">
        <v>20</v>
      </c>
      <c r="K13" s="54" t="s">
        <v>21</v>
      </c>
      <c r="L13" s="55" t="s">
        <v>22</v>
      </c>
      <c r="M13" s="56" t="s">
        <v>23</v>
      </c>
      <c r="N13" s="57"/>
    </row>
    <row r="14" customHeight="1" spans="2:14">
      <c r="B14" s="58">
        <v>4329</v>
      </c>
      <c r="C14" s="59">
        <v>1.62</v>
      </c>
      <c r="D14" s="60">
        <v>2.2</v>
      </c>
      <c r="E14" s="60">
        <v>1</v>
      </c>
      <c r="F14" s="60">
        <v>2240</v>
      </c>
      <c r="G14" s="51">
        <f t="shared" ref="G14:G28" si="0">B14*C14*D14*E14+F14</f>
        <v>17668.556</v>
      </c>
      <c r="H14" s="61">
        <v>3.47</v>
      </c>
      <c r="I14" s="60">
        <v>0.98</v>
      </c>
      <c r="J14" s="60">
        <v>2.47</v>
      </c>
      <c r="K14" s="54">
        <f t="shared" ref="K14:K28" si="1">I14*J14+1</f>
        <v>3.4206</v>
      </c>
      <c r="L14" s="62">
        <v>1.325</v>
      </c>
      <c r="M14" s="56">
        <v>0.5</v>
      </c>
      <c r="N14" s="63">
        <f t="shared" ref="N14:N28" si="2">G14*H14*K14*L14*M14</f>
        <v>138937.252407795</v>
      </c>
    </row>
    <row r="15" customHeight="1" spans="2:14">
      <c r="B15" s="58">
        <v>4329</v>
      </c>
      <c r="C15" s="59">
        <v>1.1</v>
      </c>
      <c r="D15" s="60">
        <v>2.2</v>
      </c>
      <c r="E15" s="60">
        <v>1</v>
      </c>
      <c r="F15" s="60">
        <v>2240</v>
      </c>
      <c r="G15" s="51">
        <f t="shared" si="0"/>
        <v>12716.18</v>
      </c>
      <c r="H15" s="61">
        <v>3.47</v>
      </c>
      <c r="I15" s="60">
        <v>0.98</v>
      </c>
      <c r="J15" s="60">
        <v>2.47</v>
      </c>
      <c r="K15" s="54">
        <f t="shared" si="1"/>
        <v>3.4206</v>
      </c>
      <c r="L15" s="62">
        <v>1.325</v>
      </c>
      <c r="M15" s="56">
        <v>0.5</v>
      </c>
      <c r="N15" s="63">
        <f t="shared" si="2"/>
        <v>99994.0861224285</v>
      </c>
    </row>
    <row r="16" customHeight="1" spans="2:14">
      <c r="B16" s="58">
        <v>4329</v>
      </c>
      <c r="C16" s="59">
        <v>1.49</v>
      </c>
      <c r="D16" s="60">
        <v>2.2</v>
      </c>
      <c r="E16" s="60">
        <v>1</v>
      </c>
      <c r="F16" s="60">
        <v>2240</v>
      </c>
      <c r="G16" s="51">
        <f t="shared" si="0"/>
        <v>16430.462</v>
      </c>
      <c r="H16" s="61">
        <v>3.47</v>
      </c>
      <c r="I16" s="60">
        <v>0.98</v>
      </c>
      <c r="J16" s="60">
        <v>2.47</v>
      </c>
      <c r="K16" s="54">
        <f t="shared" si="1"/>
        <v>3.4206</v>
      </c>
      <c r="L16" s="62">
        <v>1.325</v>
      </c>
      <c r="M16" s="56">
        <v>0.5</v>
      </c>
      <c r="N16" s="63">
        <f t="shared" si="2"/>
        <v>129201.460836453</v>
      </c>
    </row>
    <row r="17" customHeight="1" spans="2:14">
      <c r="B17" s="58">
        <v>4329</v>
      </c>
      <c r="C17" s="59">
        <v>1.37</v>
      </c>
      <c r="D17" s="60">
        <v>2.2</v>
      </c>
      <c r="E17" s="60">
        <v>1</v>
      </c>
      <c r="F17" s="60">
        <v>2240</v>
      </c>
      <c r="G17" s="51">
        <f t="shared" si="0"/>
        <v>15287.606</v>
      </c>
      <c r="H17" s="61">
        <v>3.47</v>
      </c>
      <c r="I17" s="60">
        <v>0.98</v>
      </c>
      <c r="J17" s="60">
        <v>2.47</v>
      </c>
      <c r="K17" s="54">
        <f t="shared" si="1"/>
        <v>3.4206</v>
      </c>
      <c r="L17" s="62">
        <v>1.325</v>
      </c>
      <c r="M17" s="56">
        <v>0.5</v>
      </c>
      <c r="N17" s="63">
        <f t="shared" si="2"/>
        <v>120214.576309061</v>
      </c>
    </row>
    <row r="18" customHeight="1" spans="2:14">
      <c r="B18" s="58">
        <v>4329</v>
      </c>
      <c r="C18" s="59">
        <v>1.72</v>
      </c>
      <c r="D18" s="60">
        <v>2.2</v>
      </c>
      <c r="E18" s="60">
        <v>1</v>
      </c>
      <c r="F18" s="60">
        <v>2240</v>
      </c>
      <c r="G18" s="51">
        <f t="shared" si="0"/>
        <v>18620.936</v>
      </c>
      <c r="H18" s="61">
        <v>3.47</v>
      </c>
      <c r="I18" s="60">
        <v>0.98</v>
      </c>
      <c r="J18" s="60">
        <v>2.47</v>
      </c>
      <c r="K18" s="54">
        <f t="shared" si="1"/>
        <v>3.4206</v>
      </c>
      <c r="L18" s="62">
        <v>1.325</v>
      </c>
      <c r="M18" s="56">
        <v>0.5</v>
      </c>
      <c r="N18" s="63">
        <f t="shared" si="2"/>
        <v>146426.322847288</v>
      </c>
    </row>
    <row r="19" customHeight="1" spans="2:14">
      <c r="B19" s="58">
        <v>4329</v>
      </c>
      <c r="C19" s="64">
        <v>3.16</v>
      </c>
      <c r="D19" s="60">
        <v>2.2</v>
      </c>
      <c r="E19" s="60">
        <v>1</v>
      </c>
      <c r="F19" s="60">
        <v>2240</v>
      </c>
      <c r="G19" s="51">
        <f t="shared" si="0"/>
        <v>32335.208</v>
      </c>
      <c r="H19" s="61">
        <v>3.47</v>
      </c>
      <c r="I19" s="60">
        <v>0.98</v>
      </c>
      <c r="J19" s="60">
        <v>2.47</v>
      </c>
      <c r="K19" s="54">
        <f t="shared" si="1"/>
        <v>3.4206</v>
      </c>
      <c r="L19" s="62">
        <v>1.325</v>
      </c>
      <c r="M19" s="56">
        <v>0.5</v>
      </c>
      <c r="N19" s="63">
        <f t="shared" si="2"/>
        <v>254268.937175995</v>
      </c>
    </row>
    <row r="20" customHeight="1" spans="2:14">
      <c r="B20" s="58">
        <v>4329</v>
      </c>
      <c r="C20" s="59">
        <v>1.62</v>
      </c>
      <c r="D20" s="60">
        <v>2.2</v>
      </c>
      <c r="E20" s="60">
        <v>1</v>
      </c>
      <c r="F20" s="60">
        <v>2240</v>
      </c>
      <c r="G20" s="51">
        <f t="shared" si="0"/>
        <v>17668.556</v>
      </c>
      <c r="H20" s="61">
        <v>3.47</v>
      </c>
      <c r="I20" s="60">
        <v>0.98</v>
      </c>
      <c r="J20" s="60">
        <v>2.47</v>
      </c>
      <c r="K20" s="54">
        <f t="shared" si="1"/>
        <v>3.4206</v>
      </c>
      <c r="L20" s="62">
        <v>1.325</v>
      </c>
      <c r="M20" s="56">
        <v>0.5</v>
      </c>
      <c r="N20" s="63">
        <f t="shared" si="2"/>
        <v>138937.252407795</v>
      </c>
    </row>
    <row r="21" customHeight="1" spans="2:14">
      <c r="B21" s="58">
        <v>4329</v>
      </c>
      <c r="C21" s="59">
        <v>1.1</v>
      </c>
      <c r="D21" s="60">
        <v>2.2</v>
      </c>
      <c r="E21" s="60">
        <v>1</v>
      </c>
      <c r="F21" s="60">
        <v>2240</v>
      </c>
      <c r="G21" s="51">
        <f t="shared" si="0"/>
        <v>12716.18</v>
      </c>
      <c r="H21" s="61">
        <v>3.47</v>
      </c>
      <c r="I21" s="60">
        <v>0.98</v>
      </c>
      <c r="J21" s="60">
        <v>2.47</v>
      </c>
      <c r="K21" s="54">
        <f t="shared" si="1"/>
        <v>3.4206</v>
      </c>
      <c r="L21" s="62">
        <v>1.325</v>
      </c>
      <c r="M21" s="56">
        <v>0.5</v>
      </c>
      <c r="N21" s="63">
        <f t="shared" si="2"/>
        <v>99994.0861224285</v>
      </c>
    </row>
    <row r="22" customHeight="1" spans="2:14">
      <c r="B22" s="58">
        <v>4329</v>
      </c>
      <c r="C22" s="59">
        <v>1.49</v>
      </c>
      <c r="D22" s="60">
        <v>2.2</v>
      </c>
      <c r="E22" s="60">
        <v>1</v>
      </c>
      <c r="F22" s="60">
        <v>2240</v>
      </c>
      <c r="G22" s="51">
        <f t="shared" si="0"/>
        <v>16430.462</v>
      </c>
      <c r="H22" s="61">
        <v>3.47</v>
      </c>
      <c r="I22" s="60">
        <v>0.98</v>
      </c>
      <c r="J22" s="60">
        <v>2.47</v>
      </c>
      <c r="K22" s="54">
        <f t="shared" si="1"/>
        <v>3.4206</v>
      </c>
      <c r="L22" s="62">
        <v>1.325</v>
      </c>
      <c r="M22" s="56">
        <v>0.5</v>
      </c>
      <c r="N22" s="63">
        <f t="shared" si="2"/>
        <v>129201.460836453</v>
      </c>
    </row>
    <row r="23" customHeight="1" spans="2:14">
      <c r="B23" s="58">
        <v>4329</v>
      </c>
      <c r="C23" s="59">
        <v>1.37</v>
      </c>
      <c r="D23" s="60">
        <v>2.2</v>
      </c>
      <c r="E23" s="60">
        <v>1</v>
      </c>
      <c r="F23" s="60">
        <v>2240</v>
      </c>
      <c r="G23" s="51">
        <f t="shared" si="0"/>
        <v>15287.606</v>
      </c>
      <c r="H23" s="61">
        <v>3.47</v>
      </c>
      <c r="I23" s="60">
        <v>0.98</v>
      </c>
      <c r="J23" s="60">
        <v>2.47</v>
      </c>
      <c r="K23" s="54">
        <f t="shared" si="1"/>
        <v>3.4206</v>
      </c>
      <c r="L23" s="62">
        <v>1.325</v>
      </c>
      <c r="M23" s="56">
        <v>0.5</v>
      </c>
      <c r="N23" s="63">
        <f t="shared" si="2"/>
        <v>120214.576309061</v>
      </c>
    </row>
    <row r="24" customHeight="1" spans="2:14">
      <c r="B24" s="58">
        <v>4329</v>
      </c>
      <c r="C24" s="59">
        <v>1.72</v>
      </c>
      <c r="D24" s="60">
        <v>2.2</v>
      </c>
      <c r="E24" s="60">
        <v>1</v>
      </c>
      <c r="F24" s="60">
        <v>0</v>
      </c>
      <c r="G24" s="51">
        <f t="shared" si="0"/>
        <v>16380.936</v>
      </c>
      <c r="H24" s="61">
        <v>3.47</v>
      </c>
      <c r="I24" s="60">
        <v>0.98</v>
      </c>
      <c r="J24" s="60">
        <v>2.47</v>
      </c>
      <c r="K24" s="54">
        <f t="shared" si="1"/>
        <v>3.4206</v>
      </c>
      <c r="L24" s="62">
        <v>1.325</v>
      </c>
      <c r="M24" s="56">
        <v>0.5</v>
      </c>
      <c r="N24" s="63">
        <f t="shared" si="2"/>
        <v>128812.011559288</v>
      </c>
    </row>
    <row r="25" customHeight="1" spans="2:14">
      <c r="B25" s="58">
        <v>4329</v>
      </c>
      <c r="C25" s="64">
        <v>3.16</v>
      </c>
      <c r="D25" s="60">
        <v>2.2</v>
      </c>
      <c r="E25" s="60">
        <v>1</v>
      </c>
      <c r="F25" s="60">
        <v>0</v>
      </c>
      <c r="G25" s="51">
        <f t="shared" si="0"/>
        <v>30095.208</v>
      </c>
      <c r="H25" s="61">
        <v>3.47</v>
      </c>
      <c r="I25" s="60">
        <v>0.98</v>
      </c>
      <c r="J25" s="60">
        <v>2.47</v>
      </c>
      <c r="K25" s="54">
        <f t="shared" si="1"/>
        <v>3.4206</v>
      </c>
      <c r="L25" s="62">
        <v>1.325</v>
      </c>
      <c r="M25" s="56">
        <v>0.5</v>
      </c>
      <c r="N25" s="63">
        <f t="shared" si="2"/>
        <v>236654.625887995</v>
      </c>
    </row>
    <row r="26" customHeight="1" spans="2:14">
      <c r="B26" s="65">
        <v>3027</v>
      </c>
      <c r="C26" s="59">
        <v>1.62</v>
      </c>
      <c r="D26" s="60">
        <v>2.2</v>
      </c>
      <c r="E26" s="60">
        <v>1</v>
      </c>
      <c r="F26" s="60">
        <v>0</v>
      </c>
      <c r="G26" s="51">
        <f t="shared" si="0"/>
        <v>10788.228</v>
      </c>
      <c r="H26" s="61">
        <v>3.47</v>
      </c>
      <c r="I26" s="60">
        <v>0.98</v>
      </c>
      <c r="J26" s="60">
        <v>2.47</v>
      </c>
      <c r="K26" s="54">
        <f t="shared" si="1"/>
        <v>3.4206</v>
      </c>
      <c r="L26" s="62">
        <v>1.325</v>
      </c>
      <c r="M26" s="56">
        <v>0.5</v>
      </c>
      <c r="N26" s="63">
        <f t="shared" si="2"/>
        <v>84833.5742133561</v>
      </c>
    </row>
    <row r="27" customHeight="1" spans="2:14">
      <c r="B27" s="65">
        <v>3027</v>
      </c>
      <c r="C27" s="59">
        <v>1.1</v>
      </c>
      <c r="D27" s="60">
        <v>2.2</v>
      </c>
      <c r="E27" s="60">
        <v>1</v>
      </c>
      <c r="F27" s="60">
        <v>0</v>
      </c>
      <c r="G27" s="51">
        <f t="shared" si="0"/>
        <v>7325.34</v>
      </c>
      <c r="H27" s="61">
        <v>3.47</v>
      </c>
      <c r="I27" s="60">
        <v>0.98</v>
      </c>
      <c r="J27" s="60">
        <v>2.47</v>
      </c>
      <c r="K27" s="54">
        <f t="shared" si="1"/>
        <v>3.4206</v>
      </c>
      <c r="L27" s="62">
        <v>1.325</v>
      </c>
      <c r="M27" s="56">
        <v>0.5</v>
      </c>
      <c r="N27" s="63">
        <f t="shared" si="2"/>
        <v>57603.0442189455</v>
      </c>
    </row>
    <row r="28" customHeight="1" spans="2:14">
      <c r="B28" s="65">
        <v>3027</v>
      </c>
      <c r="C28" s="50">
        <v>6.07</v>
      </c>
      <c r="D28" s="60">
        <v>1</v>
      </c>
      <c r="E28" s="60">
        <v>1</v>
      </c>
      <c r="F28" s="60">
        <v>0</v>
      </c>
      <c r="G28" s="51">
        <f t="shared" si="0"/>
        <v>18373.89</v>
      </c>
      <c r="H28" s="61">
        <v>3.17</v>
      </c>
      <c r="I28" s="60">
        <v>0.98</v>
      </c>
      <c r="J28" s="60">
        <v>2.47</v>
      </c>
      <c r="K28" s="54">
        <f t="shared" si="1"/>
        <v>3.4206</v>
      </c>
      <c r="L28" s="61">
        <v>1.125</v>
      </c>
      <c r="M28" s="56">
        <v>0.5</v>
      </c>
      <c r="N28" s="63">
        <f t="shared" si="2"/>
        <v>112068.921478939</v>
      </c>
    </row>
    <row r="29" customHeight="1" spans="2:14">
      <c r="B29" s="66">
        <f>SUM(N14:N28)</f>
        <v>1997362.18873328</v>
      </c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8"/>
    </row>
    <row r="30" customHeight="1" spans="2:14">
      <c r="B30" s="66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8"/>
    </row>
    <row r="31" customHeight="1" spans="2:14">
      <c r="B31" s="69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1"/>
    </row>
    <row r="32" customHeight="1" spans="2:14">
      <c r="B32" s="34" t="s">
        <v>24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6"/>
    </row>
    <row r="33" customHeight="1" spans="2:14"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9"/>
    </row>
    <row r="34" customHeight="1" spans="2:14">
      <c r="B34" s="40" t="s">
        <v>9</v>
      </c>
      <c r="C34" s="41"/>
      <c r="D34" s="41"/>
      <c r="E34" s="41"/>
      <c r="F34" s="41"/>
      <c r="G34" s="42"/>
      <c r="H34" s="43" t="s">
        <v>10</v>
      </c>
      <c r="I34" s="44"/>
      <c r="J34" s="44"/>
      <c r="K34" s="45"/>
      <c r="L34" s="46" t="s">
        <v>11</v>
      </c>
      <c r="M34" s="47"/>
      <c r="N34" s="48" t="s">
        <v>12</v>
      </c>
    </row>
    <row r="35" customHeight="1" spans="2:14">
      <c r="B35" s="49" t="s">
        <v>13</v>
      </c>
      <c r="C35" s="50" t="s">
        <v>14</v>
      </c>
      <c r="D35" s="50" t="s">
        <v>15</v>
      </c>
      <c r="E35" s="50" t="s">
        <v>16</v>
      </c>
      <c r="F35" s="50" t="s">
        <v>17</v>
      </c>
      <c r="G35" s="51" t="s">
        <v>9</v>
      </c>
      <c r="H35" s="52" t="s">
        <v>18</v>
      </c>
      <c r="I35" s="53" t="s">
        <v>19</v>
      </c>
      <c r="J35" s="53" t="s">
        <v>20</v>
      </c>
      <c r="K35" s="54" t="s">
        <v>21</v>
      </c>
      <c r="L35" s="55" t="s">
        <v>22</v>
      </c>
      <c r="M35" s="56" t="s">
        <v>23</v>
      </c>
      <c r="N35" s="57"/>
    </row>
    <row r="36" customHeight="1" spans="2:14">
      <c r="B36" s="58">
        <v>4329</v>
      </c>
      <c r="C36" s="53">
        <v>5.01</v>
      </c>
      <c r="D36" s="60">
        <v>1</v>
      </c>
      <c r="E36" s="60">
        <v>1</v>
      </c>
      <c r="F36" s="60">
        <v>2240</v>
      </c>
      <c r="G36" s="51">
        <f t="shared" ref="G36:G48" si="3">B36*C36*D36*E36+F36</f>
        <v>23928.29</v>
      </c>
      <c r="H36" s="61">
        <v>2.85</v>
      </c>
      <c r="I36" s="60">
        <v>0.98</v>
      </c>
      <c r="J36" s="60">
        <v>2.47</v>
      </c>
      <c r="K36" s="54">
        <f t="shared" ref="K36:K48" si="4">I36*J36+1</f>
        <v>3.4206</v>
      </c>
      <c r="L36" s="61">
        <v>1.125</v>
      </c>
      <c r="M36" s="56">
        <v>0.5</v>
      </c>
      <c r="N36" s="63">
        <f t="shared" ref="N36:N48" si="5">G36*H36*K36*L36*M36</f>
        <v>131214.352503319</v>
      </c>
    </row>
    <row r="37" customHeight="1" spans="2:14">
      <c r="B37" s="58">
        <v>4329</v>
      </c>
      <c r="C37" s="59">
        <v>0.59</v>
      </c>
      <c r="D37" s="60">
        <v>2.2</v>
      </c>
      <c r="E37" s="60">
        <v>1</v>
      </c>
      <c r="F37" s="60">
        <v>2240</v>
      </c>
      <c r="G37" s="51">
        <f t="shared" si="3"/>
        <v>7859.042</v>
      </c>
      <c r="H37" s="61">
        <v>2.85</v>
      </c>
      <c r="I37" s="60">
        <v>0.98</v>
      </c>
      <c r="J37" s="60">
        <v>2.47</v>
      </c>
      <c r="K37" s="54">
        <f t="shared" si="4"/>
        <v>3.4206</v>
      </c>
      <c r="L37" s="61">
        <v>1.125</v>
      </c>
      <c r="M37" s="56">
        <v>0.5</v>
      </c>
      <c r="N37" s="63">
        <f t="shared" si="5"/>
        <v>43096.2307513988</v>
      </c>
    </row>
    <row r="38" customHeight="1" spans="2:14">
      <c r="B38" s="58">
        <v>4329</v>
      </c>
      <c r="C38" s="59">
        <v>0.8</v>
      </c>
      <c r="D38" s="60">
        <v>2.2</v>
      </c>
      <c r="E38" s="60">
        <v>1</v>
      </c>
      <c r="F38" s="60">
        <v>2240</v>
      </c>
      <c r="G38" s="51">
        <f t="shared" si="3"/>
        <v>9859.04</v>
      </c>
      <c r="H38" s="61">
        <v>2.85</v>
      </c>
      <c r="I38" s="60">
        <v>0.98</v>
      </c>
      <c r="J38" s="60">
        <v>2.47</v>
      </c>
      <c r="K38" s="54">
        <f t="shared" si="4"/>
        <v>3.4206</v>
      </c>
      <c r="L38" s="61">
        <v>1.125</v>
      </c>
      <c r="M38" s="56">
        <v>0.5</v>
      </c>
      <c r="N38" s="63">
        <f t="shared" si="5"/>
        <v>54063.5185341</v>
      </c>
    </row>
    <row r="39" customHeight="1" spans="2:14">
      <c r="B39" s="58">
        <v>4329</v>
      </c>
      <c r="C39" s="59">
        <v>0.74</v>
      </c>
      <c r="D39" s="60">
        <v>2.2</v>
      </c>
      <c r="E39" s="60">
        <v>1</v>
      </c>
      <c r="F39" s="60">
        <v>2240</v>
      </c>
      <c r="G39" s="51">
        <f t="shared" si="3"/>
        <v>9287.612</v>
      </c>
      <c r="H39" s="61">
        <v>2.85</v>
      </c>
      <c r="I39" s="60">
        <v>0.98</v>
      </c>
      <c r="J39" s="60">
        <v>2.47</v>
      </c>
      <c r="K39" s="54">
        <f t="shared" si="4"/>
        <v>3.4206</v>
      </c>
      <c r="L39" s="61">
        <v>1.125</v>
      </c>
      <c r="M39" s="56">
        <v>0.5</v>
      </c>
      <c r="N39" s="63">
        <f t="shared" si="5"/>
        <v>50930.0077390425</v>
      </c>
    </row>
    <row r="40" customHeight="1" spans="2:14">
      <c r="B40" s="58">
        <v>4329</v>
      </c>
      <c r="C40" s="59">
        <v>0.92</v>
      </c>
      <c r="D40" s="60">
        <v>2.2</v>
      </c>
      <c r="E40" s="60">
        <v>1</v>
      </c>
      <c r="F40" s="60">
        <v>2240</v>
      </c>
      <c r="G40" s="51">
        <f t="shared" si="3"/>
        <v>11001.896</v>
      </c>
      <c r="H40" s="61">
        <v>2.85</v>
      </c>
      <c r="I40" s="60">
        <v>0.98</v>
      </c>
      <c r="J40" s="60">
        <v>2.47</v>
      </c>
      <c r="K40" s="54">
        <f t="shared" si="4"/>
        <v>3.4206</v>
      </c>
      <c r="L40" s="61">
        <v>1.125</v>
      </c>
      <c r="M40" s="56">
        <v>0.5</v>
      </c>
      <c r="N40" s="63">
        <f t="shared" si="5"/>
        <v>60330.540124215</v>
      </c>
    </row>
    <row r="41" customHeight="1" spans="2:14">
      <c r="B41" s="58">
        <v>4329</v>
      </c>
      <c r="C41" s="64">
        <v>1.7</v>
      </c>
      <c r="D41" s="60">
        <v>2.2</v>
      </c>
      <c r="E41" s="60">
        <v>1</v>
      </c>
      <c r="F41" s="60">
        <v>2240</v>
      </c>
      <c r="G41" s="51">
        <f t="shared" si="3"/>
        <v>18430.46</v>
      </c>
      <c r="H41" s="61">
        <v>2.85</v>
      </c>
      <c r="I41" s="60">
        <v>0.98</v>
      </c>
      <c r="J41" s="60">
        <v>2.47</v>
      </c>
      <c r="K41" s="54">
        <f t="shared" si="4"/>
        <v>3.4206</v>
      </c>
      <c r="L41" s="61">
        <v>1.125</v>
      </c>
      <c r="M41" s="56">
        <v>0.5</v>
      </c>
      <c r="N41" s="63">
        <f t="shared" si="5"/>
        <v>101066.180459963</v>
      </c>
    </row>
    <row r="42" customHeight="1" spans="2:14">
      <c r="B42" s="58">
        <v>4329</v>
      </c>
      <c r="C42" s="59">
        <v>0.59</v>
      </c>
      <c r="D42" s="60">
        <v>2.2</v>
      </c>
      <c r="E42" s="60">
        <v>1</v>
      </c>
      <c r="F42" s="60">
        <v>2240</v>
      </c>
      <c r="G42" s="51">
        <f t="shared" si="3"/>
        <v>7859.042</v>
      </c>
      <c r="H42" s="61">
        <v>2.85</v>
      </c>
      <c r="I42" s="60">
        <v>0.98</v>
      </c>
      <c r="J42" s="60">
        <v>2.47</v>
      </c>
      <c r="K42" s="54">
        <f t="shared" si="4"/>
        <v>3.4206</v>
      </c>
      <c r="L42" s="61">
        <v>1.125</v>
      </c>
      <c r="M42" s="56">
        <v>0.5</v>
      </c>
      <c r="N42" s="63">
        <f t="shared" si="5"/>
        <v>43096.2307513988</v>
      </c>
    </row>
    <row r="43" customHeight="1" spans="2:14">
      <c r="B43" s="58">
        <v>4329</v>
      </c>
      <c r="C43" s="59">
        <v>0.8</v>
      </c>
      <c r="D43" s="60">
        <v>2.2</v>
      </c>
      <c r="E43" s="60">
        <v>1</v>
      </c>
      <c r="F43" s="60">
        <v>2240</v>
      </c>
      <c r="G43" s="51">
        <f t="shared" si="3"/>
        <v>9859.04</v>
      </c>
      <c r="H43" s="61">
        <v>2.85</v>
      </c>
      <c r="I43" s="60">
        <v>0.98</v>
      </c>
      <c r="J43" s="60">
        <v>2.47</v>
      </c>
      <c r="K43" s="54">
        <f t="shared" si="4"/>
        <v>3.4206</v>
      </c>
      <c r="L43" s="61">
        <v>1.125</v>
      </c>
      <c r="M43" s="56">
        <v>0.5</v>
      </c>
      <c r="N43" s="63">
        <f t="shared" si="5"/>
        <v>54063.5185341</v>
      </c>
    </row>
    <row r="44" customHeight="1" spans="2:14">
      <c r="B44" s="58">
        <v>4329</v>
      </c>
      <c r="C44" s="59">
        <v>0.74</v>
      </c>
      <c r="D44" s="60">
        <v>2.2</v>
      </c>
      <c r="E44" s="60">
        <v>1</v>
      </c>
      <c r="F44" s="60">
        <v>2240</v>
      </c>
      <c r="G44" s="51">
        <f t="shared" si="3"/>
        <v>9287.612</v>
      </c>
      <c r="H44" s="61">
        <v>2.85</v>
      </c>
      <c r="I44" s="60">
        <v>0.98</v>
      </c>
      <c r="J44" s="60">
        <v>2.47</v>
      </c>
      <c r="K44" s="54">
        <f t="shared" si="4"/>
        <v>3.4206</v>
      </c>
      <c r="L44" s="61">
        <v>1.125</v>
      </c>
      <c r="M44" s="56">
        <v>0.5</v>
      </c>
      <c r="N44" s="63">
        <f t="shared" si="5"/>
        <v>50930.0077390425</v>
      </c>
    </row>
    <row r="45" customHeight="1" spans="2:14">
      <c r="B45" s="58">
        <v>4329</v>
      </c>
      <c r="C45" s="59">
        <v>0.92</v>
      </c>
      <c r="D45" s="60">
        <v>2.2</v>
      </c>
      <c r="E45" s="60">
        <v>1</v>
      </c>
      <c r="F45" s="60">
        <v>2240</v>
      </c>
      <c r="G45" s="51">
        <f t="shared" si="3"/>
        <v>11001.896</v>
      </c>
      <c r="H45" s="61">
        <v>2.85</v>
      </c>
      <c r="I45" s="60">
        <v>0.98</v>
      </c>
      <c r="J45" s="60">
        <v>2.47</v>
      </c>
      <c r="K45" s="54">
        <f t="shared" si="4"/>
        <v>3.4206</v>
      </c>
      <c r="L45" s="61">
        <v>1.125</v>
      </c>
      <c r="M45" s="56">
        <v>0.5</v>
      </c>
      <c r="N45" s="63">
        <f t="shared" si="5"/>
        <v>60330.540124215</v>
      </c>
    </row>
    <row r="46" customHeight="1" spans="2:14">
      <c r="B46" s="58">
        <v>4329</v>
      </c>
      <c r="C46" s="64">
        <v>1.7</v>
      </c>
      <c r="D46" s="60">
        <v>2.2</v>
      </c>
      <c r="E46" s="60">
        <v>1</v>
      </c>
      <c r="F46" s="60">
        <v>0</v>
      </c>
      <c r="G46" s="51">
        <f t="shared" si="3"/>
        <v>16190.46</v>
      </c>
      <c r="H46" s="61">
        <v>2.85</v>
      </c>
      <c r="I46" s="60">
        <v>0.98</v>
      </c>
      <c r="J46" s="60">
        <v>2.47</v>
      </c>
      <c r="K46" s="54">
        <f t="shared" si="4"/>
        <v>3.4206</v>
      </c>
      <c r="L46" s="61">
        <v>1.125</v>
      </c>
      <c r="M46" s="56">
        <v>0.5</v>
      </c>
      <c r="N46" s="63">
        <f t="shared" si="5"/>
        <v>88782.8058599625</v>
      </c>
    </row>
    <row r="47" customHeight="1" spans="2:14">
      <c r="B47" s="65">
        <v>2950</v>
      </c>
      <c r="C47" s="59">
        <v>0.59</v>
      </c>
      <c r="D47" s="60">
        <v>2.2</v>
      </c>
      <c r="E47" s="60">
        <v>1</v>
      </c>
      <c r="F47" s="60">
        <v>0</v>
      </c>
      <c r="G47" s="51">
        <f t="shared" si="3"/>
        <v>3829.1</v>
      </c>
      <c r="H47" s="61">
        <v>2.85</v>
      </c>
      <c r="I47" s="60">
        <v>0.98</v>
      </c>
      <c r="J47" s="60">
        <v>2.47</v>
      </c>
      <c r="K47" s="54">
        <f t="shared" si="4"/>
        <v>3.4206</v>
      </c>
      <c r="L47" s="61">
        <v>1.125</v>
      </c>
      <c r="M47" s="56">
        <v>0.5</v>
      </c>
      <c r="N47" s="63">
        <f t="shared" si="5"/>
        <v>20997.4418218125</v>
      </c>
    </row>
    <row r="48" customHeight="1" spans="2:14">
      <c r="B48" s="65">
        <v>2950</v>
      </c>
      <c r="C48" s="50">
        <v>3.27</v>
      </c>
      <c r="D48" s="60">
        <v>1</v>
      </c>
      <c r="E48" s="60">
        <v>1</v>
      </c>
      <c r="F48" s="60">
        <v>0</v>
      </c>
      <c r="G48" s="51">
        <f t="shared" si="3"/>
        <v>9646.5</v>
      </c>
      <c r="H48" s="61">
        <v>2.55</v>
      </c>
      <c r="I48" s="60">
        <v>0.98</v>
      </c>
      <c r="J48" s="60">
        <v>2.47</v>
      </c>
      <c r="K48" s="54">
        <f t="shared" si="4"/>
        <v>3.4206</v>
      </c>
      <c r="L48" s="61">
        <v>1.125</v>
      </c>
      <c r="M48" s="56">
        <v>0.5</v>
      </c>
      <c r="N48" s="63">
        <f t="shared" si="5"/>
        <v>47329.8106753125</v>
      </c>
    </row>
    <row r="49" customHeight="1" spans="2:14">
      <c r="B49" s="66">
        <f>SUM(N36:N48)</f>
        <v>806231.185617881</v>
      </c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8"/>
    </row>
    <row r="50" customHeight="1" spans="2:14">
      <c r="B50" s="66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8"/>
    </row>
    <row r="51" customHeight="1" spans="2:14">
      <c r="B51" s="69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1"/>
    </row>
    <row r="52" customHeight="1" spans="2:14">
      <c r="B52" s="34" t="s">
        <v>5</v>
      </c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6"/>
    </row>
    <row r="53" customHeight="1" spans="2:14"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9"/>
    </row>
    <row r="54" customHeight="1" spans="2:14">
      <c r="B54" s="40" t="s">
        <v>9</v>
      </c>
      <c r="C54" s="41"/>
      <c r="D54" s="41"/>
      <c r="E54" s="41"/>
      <c r="F54" s="41"/>
      <c r="G54" s="42"/>
      <c r="H54" s="43" t="s">
        <v>10</v>
      </c>
      <c r="I54" s="44"/>
      <c r="J54" s="44"/>
      <c r="K54" s="45"/>
      <c r="L54" s="46" t="s">
        <v>11</v>
      </c>
      <c r="M54" s="47"/>
      <c r="N54" s="48" t="s">
        <v>12</v>
      </c>
    </row>
    <row r="55" customHeight="1" spans="2:14">
      <c r="B55" s="49" t="s">
        <v>13</v>
      </c>
      <c r="C55" s="50" t="s">
        <v>14</v>
      </c>
      <c r="D55" s="50" t="s">
        <v>15</v>
      </c>
      <c r="E55" s="50" t="s">
        <v>16</v>
      </c>
      <c r="F55" s="50" t="s">
        <v>17</v>
      </c>
      <c r="G55" s="51" t="s">
        <v>9</v>
      </c>
      <c r="H55" s="52" t="s">
        <v>18</v>
      </c>
      <c r="I55" s="53" t="s">
        <v>19</v>
      </c>
      <c r="J55" s="53" t="s">
        <v>20</v>
      </c>
      <c r="K55" s="54" t="s">
        <v>21</v>
      </c>
      <c r="L55" s="55" t="s">
        <v>22</v>
      </c>
      <c r="M55" s="56" t="s">
        <v>23</v>
      </c>
      <c r="N55" s="57"/>
    </row>
    <row r="56" customHeight="1" spans="2:14">
      <c r="B56" s="65">
        <v>3734</v>
      </c>
      <c r="C56" s="60">
        <v>2.14</v>
      </c>
      <c r="D56" s="60">
        <v>1</v>
      </c>
      <c r="E56" s="60">
        <v>1</v>
      </c>
      <c r="F56" s="60">
        <v>0</v>
      </c>
      <c r="G56" s="51">
        <f t="shared" ref="G56:G78" si="6">B56*C56*D56*E56+F56</f>
        <v>7990.76</v>
      </c>
      <c r="H56" s="61">
        <v>1.5</v>
      </c>
      <c r="I56" s="60">
        <v>0.98</v>
      </c>
      <c r="J56" s="60">
        <v>2.33</v>
      </c>
      <c r="K56" s="54">
        <f t="shared" ref="K56:K78" si="7">I56*J56+1</f>
        <v>3.2834</v>
      </c>
      <c r="L56" s="61">
        <v>1.125</v>
      </c>
      <c r="M56" s="56">
        <v>0.5</v>
      </c>
      <c r="N56" s="63">
        <f t="shared" ref="N56:N78" si="8">G56*H56*K56*L56*M56</f>
        <v>22137.35179275</v>
      </c>
    </row>
    <row r="57" customHeight="1" spans="2:14">
      <c r="B57" s="65">
        <v>3734</v>
      </c>
      <c r="C57" s="60">
        <v>1.74</v>
      </c>
      <c r="D57" s="60">
        <v>1</v>
      </c>
      <c r="E57" s="60">
        <v>1</v>
      </c>
      <c r="F57" s="60">
        <v>0</v>
      </c>
      <c r="G57" s="51">
        <f t="shared" si="6"/>
        <v>6497.16</v>
      </c>
      <c r="H57" s="61">
        <v>1.5</v>
      </c>
      <c r="I57" s="60">
        <v>0.98</v>
      </c>
      <c r="J57" s="60">
        <v>2.33</v>
      </c>
      <c r="K57" s="54">
        <f t="shared" si="7"/>
        <v>3.2834</v>
      </c>
      <c r="L57" s="61">
        <v>1.125</v>
      </c>
      <c r="M57" s="56">
        <v>0.5</v>
      </c>
      <c r="N57" s="63">
        <f t="shared" si="8"/>
        <v>17999.52902775</v>
      </c>
    </row>
    <row r="58" customHeight="1" spans="2:14">
      <c r="B58" s="65">
        <v>3734</v>
      </c>
      <c r="C58" s="60">
        <v>2.01</v>
      </c>
      <c r="D58" s="60">
        <v>1</v>
      </c>
      <c r="E58" s="60">
        <v>1</v>
      </c>
      <c r="F58" s="60">
        <v>0</v>
      </c>
      <c r="G58" s="51">
        <f t="shared" si="6"/>
        <v>7505.34</v>
      </c>
      <c r="H58" s="61">
        <v>1.5</v>
      </c>
      <c r="I58" s="60">
        <v>0.98</v>
      </c>
      <c r="J58" s="60">
        <v>2.33</v>
      </c>
      <c r="K58" s="54">
        <f t="shared" si="7"/>
        <v>3.2834</v>
      </c>
      <c r="L58" s="61">
        <v>1.125</v>
      </c>
      <c r="M58" s="56">
        <v>0.5</v>
      </c>
      <c r="N58" s="63">
        <f t="shared" si="8"/>
        <v>20792.559394125</v>
      </c>
    </row>
    <row r="59" customHeight="1" spans="2:14">
      <c r="B59" s="65">
        <v>3734</v>
      </c>
      <c r="C59" s="60">
        <v>1.7</v>
      </c>
      <c r="D59" s="60">
        <v>1.75</v>
      </c>
      <c r="E59" s="60">
        <v>1</v>
      </c>
      <c r="F59" s="60">
        <v>0</v>
      </c>
      <c r="G59" s="51">
        <f t="shared" si="6"/>
        <v>11108.65</v>
      </c>
      <c r="H59" s="61">
        <v>1.5</v>
      </c>
      <c r="I59" s="60">
        <v>0.98</v>
      </c>
      <c r="J59" s="60">
        <v>2.33</v>
      </c>
      <c r="K59" s="54">
        <f t="shared" si="7"/>
        <v>3.2834</v>
      </c>
      <c r="L59" s="61">
        <v>1.125</v>
      </c>
      <c r="M59" s="56">
        <v>0.5</v>
      </c>
      <c r="N59" s="63">
        <f t="shared" si="8"/>
        <v>30775.0568146875</v>
      </c>
    </row>
    <row r="60" customHeight="1" spans="2:14">
      <c r="B60" s="65">
        <v>3734</v>
      </c>
      <c r="C60" s="60">
        <v>1.7</v>
      </c>
      <c r="D60" s="60">
        <v>1.75</v>
      </c>
      <c r="E60" s="60">
        <v>1</v>
      </c>
      <c r="F60" s="60">
        <v>0</v>
      </c>
      <c r="G60" s="51">
        <f t="shared" si="6"/>
        <v>11108.65</v>
      </c>
      <c r="H60" s="61">
        <v>1.5</v>
      </c>
      <c r="I60" s="60">
        <v>0.98</v>
      </c>
      <c r="J60" s="60">
        <v>2.33</v>
      </c>
      <c r="K60" s="54">
        <f t="shared" si="7"/>
        <v>3.2834</v>
      </c>
      <c r="L60" s="61">
        <v>1.325</v>
      </c>
      <c r="M60" s="56">
        <v>0.5</v>
      </c>
      <c r="N60" s="63">
        <f t="shared" si="8"/>
        <v>36246.1780261875</v>
      </c>
    </row>
    <row r="61" customHeight="1" spans="2:14">
      <c r="B61" s="65">
        <v>3734</v>
      </c>
      <c r="C61" s="60">
        <v>1.7</v>
      </c>
      <c r="D61" s="60">
        <v>1.75</v>
      </c>
      <c r="E61" s="60">
        <v>1</v>
      </c>
      <c r="F61" s="60">
        <v>0</v>
      </c>
      <c r="G61" s="51">
        <f t="shared" si="6"/>
        <v>11108.65</v>
      </c>
      <c r="H61" s="61">
        <v>1.5</v>
      </c>
      <c r="I61" s="60">
        <v>0.98</v>
      </c>
      <c r="J61" s="60">
        <v>2.33</v>
      </c>
      <c r="K61" s="54">
        <f t="shared" si="7"/>
        <v>3.2834</v>
      </c>
      <c r="L61" s="61">
        <v>1.325</v>
      </c>
      <c r="M61" s="56">
        <v>0.5</v>
      </c>
      <c r="N61" s="63">
        <f t="shared" si="8"/>
        <v>36246.1780261875</v>
      </c>
    </row>
    <row r="62" customHeight="1" spans="2:14">
      <c r="B62" s="65">
        <v>3734</v>
      </c>
      <c r="C62" s="60">
        <v>1.7</v>
      </c>
      <c r="D62" s="60">
        <v>1.75</v>
      </c>
      <c r="E62" s="60">
        <v>1</v>
      </c>
      <c r="F62" s="60">
        <v>0</v>
      </c>
      <c r="G62" s="51">
        <f t="shared" si="6"/>
        <v>11108.65</v>
      </c>
      <c r="H62" s="61">
        <v>1.5</v>
      </c>
      <c r="I62" s="60">
        <v>0.98</v>
      </c>
      <c r="J62" s="60">
        <v>2.33</v>
      </c>
      <c r="K62" s="54">
        <f t="shared" si="7"/>
        <v>3.2834</v>
      </c>
      <c r="L62" s="61">
        <v>1.325</v>
      </c>
      <c r="M62" s="56">
        <v>0.5</v>
      </c>
      <c r="N62" s="63">
        <f t="shared" si="8"/>
        <v>36246.1780261875</v>
      </c>
    </row>
    <row r="63" customHeight="1" spans="2:14">
      <c r="B63" s="65">
        <v>3734</v>
      </c>
      <c r="C63" s="60">
        <v>1.7</v>
      </c>
      <c r="D63" s="60">
        <v>1.75</v>
      </c>
      <c r="E63" s="60">
        <v>1</v>
      </c>
      <c r="F63" s="60">
        <v>0</v>
      </c>
      <c r="G63" s="51">
        <f t="shared" si="6"/>
        <v>11108.65</v>
      </c>
      <c r="H63" s="61">
        <v>1.5</v>
      </c>
      <c r="I63" s="60">
        <v>0.98</v>
      </c>
      <c r="J63" s="60">
        <v>2.33</v>
      </c>
      <c r="K63" s="54">
        <f t="shared" si="7"/>
        <v>3.2834</v>
      </c>
      <c r="L63" s="61">
        <v>1.325</v>
      </c>
      <c r="M63" s="56">
        <v>0.5</v>
      </c>
      <c r="N63" s="63">
        <f t="shared" si="8"/>
        <v>36246.1780261875</v>
      </c>
    </row>
    <row r="64" customHeight="1" spans="2:14">
      <c r="B64" s="65">
        <v>3734</v>
      </c>
      <c r="C64" s="60">
        <v>1.7</v>
      </c>
      <c r="D64" s="60">
        <v>1.75</v>
      </c>
      <c r="E64" s="60">
        <v>1</v>
      </c>
      <c r="F64" s="60">
        <v>0</v>
      </c>
      <c r="G64" s="51">
        <f t="shared" si="6"/>
        <v>11108.65</v>
      </c>
      <c r="H64" s="61">
        <v>1.5</v>
      </c>
      <c r="I64" s="60">
        <v>0.98</v>
      </c>
      <c r="J64" s="60">
        <v>2.33</v>
      </c>
      <c r="K64" s="54">
        <f t="shared" si="7"/>
        <v>3.2834</v>
      </c>
      <c r="L64" s="61">
        <v>1.325</v>
      </c>
      <c r="M64" s="56">
        <v>0.5</v>
      </c>
      <c r="N64" s="63">
        <f t="shared" si="8"/>
        <v>36246.1780261875</v>
      </c>
    </row>
    <row r="65" customHeight="1" spans="2:14">
      <c r="B65" s="65">
        <v>3734</v>
      </c>
      <c r="C65" s="60">
        <v>1.7</v>
      </c>
      <c r="D65" s="60">
        <v>1.75</v>
      </c>
      <c r="E65" s="60">
        <v>1</v>
      </c>
      <c r="F65" s="60">
        <v>0</v>
      </c>
      <c r="G65" s="51">
        <f t="shared" si="6"/>
        <v>11108.65</v>
      </c>
      <c r="H65" s="61">
        <v>1.5</v>
      </c>
      <c r="I65" s="60">
        <v>0.98</v>
      </c>
      <c r="J65" s="60">
        <v>2.33</v>
      </c>
      <c r="K65" s="54">
        <f t="shared" si="7"/>
        <v>3.2834</v>
      </c>
      <c r="L65" s="61">
        <v>1.325</v>
      </c>
      <c r="M65" s="56">
        <v>0.5</v>
      </c>
      <c r="N65" s="63">
        <f t="shared" si="8"/>
        <v>36246.1780261875</v>
      </c>
    </row>
    <row r="66" customHeight="1" spans="2:14">
      <c r="B66" s="65">
        <v>3734</v>
      </c>
      <c r="C66" s="60">
        <v>1.7</v>
      </c>
      <c r="D66" s="60">
        <v>1.75</v>
      </c>
      <c r="E66" s="60">
        <v>1</v>
      </c>
      <c r="F66" s="60">
        <v>0</v>
      </c>
      <c r="G66" s="51">
        <f t="shared" si="6"/>
        <v>11108.65</v>
      </c>
      <c r="H66" s="61">
        <v>1.5</v>
      </c>
      <c r="I66" s="60">
        <v>0.98</v>
      </c>
      <c r="J66" s="60">
        <v>2.33</v>
      </c>
      <c r="K66" s="54">
        <f t="shared" si="7"/>
        <v>3.2834</v>
      </c>
      <c r="L66" s="61">
        <v>1.325</v>
      </c>
      <c r="M66" s="56">
        <v>0.5</v>
      </c>
      <c r="N66" s="63">
        <f t="shared" si="8"/>
        <v>36246.1780261875</v>
      </c>
    </row>
    <row r="67" customHeight="1" spans="2:14">
      <c r="B67" s="65">
        <v>3734</v>
      </c>
      <c r="C67" s="60">
        <v>1.7</v>
      </c>
      <c r="D67" s="60">
        <v>1.75</v>
      </c>
      <c r="E67" s="60">
        <v>1</v>
      </c>
      <c r="F67" s="60">
        <v>0</v>
      </c>
      <c r="G67" s="51">
        <f t="shared" si="6"/>
        <v>11108.65</v>
      </c>
      <c r="H67" s="61">
        <v>1.5</v>
      </c>
      <c r="I67" s="60">
        <v>0.98</v>
      </c>
      <c r="J67" s="60">
        <v>2.33</v>
      </c>
      <c r="K67" s="54">
        <f t="shared" si="7"/>
        <v>3.2834</v>
      </c>
      <c r="L67" s="61">
        <v>1.325</v>
      </c>
      <c r="M67" s="56">
        <v>0.5</v>
      </c>
      <c r="N67" s="63">
        <f t="shared" si="8"/>
        <v>36246.1780261875</v>
      </c>
    </row>
    <row r="68" customHeight="1" spans="2:14">
      <c r="B68" s="65">
        <v>3734</v>
      </c>
      <c r="C68" s="60">
        <v>1.7</v>
      </c>
      <c r="D68" s="60">
        <v>1.75</v>
      </c>
      <c r="E68" s="60">
        <v>1</v>
      </c>
      <c r="F68" s="60">
        <v>0</v>
      </c>
      <c r="G68" s="51">
        <f t="shared" si="6"/>
        <v>11108.65</v>
      </c>
      <c r="H68" s="61">
        <v>1.5</v>
      </c>
      <c r="I68" s="60">
        <v>0.98</v>
      </c>
      <c r="J68" s="60">
        <v>2.33</v>
      </c>
      <c r="K68" s="54">
        <f t="shared" si="7"/>
        <v>3.2834</v>
      </c>
      <c r="L68" s="61">
        <v>1.325</v>
      </c>
      <c r="M68" s="56">
        <v>0.5</v>
      </c>
      <c r="N68" s="63">
        <f t="shared" si="8"/>
        <v>36246.1780261875</v>
      </c>
    </row>
    <row r="69" customHeight="1" spans="2:14">
      <c r="B69" s="65">
        <v>3734</v>
      </c>
      <c r="C69" s="60">
        <v>1.7</v>
      </c>
      <c r="D69" s="60">
        <v>1</v>
      </c>
      <c r="E69" s="60">
        <v>1</v>
      </c>
      <c r="F69" s="60">
        <v>0</v>
      </c>
      <c r="G69" s="51">
        <f t="shared" si="6"/>
        <v>6347.8</v>
      </c>
      <c r="H69" s="61">
        <v>1.5</v>
      </c>
      <c r="I69" s="60">
        <v>0.98</v>
      </c>
      <c r="J69" s="60">
        <v>2.33</v>
      </c>
      <c r="K69" s="54">
        <f t="shared" si="7"/>
        <v>3.2834</v>
      </c>
      <c r="L69" s="61">
        <v>1.325</v>
      </c>
      <c r="M69" s="56">
        <v>0.5</v>
      </c>
      <c r="N69" s="63">
        <f t="shared" si="8"/>
        <v>20712.10172925</v>
      </c>
    </row>
    <row r="70" customHeight="1" spans="2:14">
      <c r="B70" s="65">
        <v>3734</v>
      </c>
      <c r="C70" s="60">
        <v>1.7</v>
      </c>
      <c r="D70" s="60">
        <v>1</v>
      </c>
      <c r="E70" s="60">
        <v>1</v>
      </c>
      <c r="F70" s="60">
        <v>0</v>
      </c>
      <c r="G70" s="51">
        <f t="shared" si="6"/>
        <v>6347.8</v>
      </c>
      <c r="H70" s="61">
        <v>1.5</v>
      </c>
      <c r="I70" s="60">
        <v>0.98</v>
      </c>
      <c r="J70" s="60">
        <v>2.33</v>
      </c>
      <c r="K70" s="54">
        <f t="shared" si="7"/>
        <v>3.2834</v>
      </c>
      <c r="L70" s="61">
        <v>1.325</v>
      </c>
      <c r="M70" s="56">
        <v>0.5</v>
      </c>
      <c r="N70" s="63">
        <f t="shared" si="8"/>
        <v>20712.10172925</v>
      </c>
    </row>
    <row r="71" customHeight="1" spans="2:14">
      <c r="B71" s="65">
        <v>3734</v>
      </c>
      <c r="C71" s="60">
        <v>1.7</v>
      </c>
      <c r="D71" s="60">
        <v>1</v>
      </c>
      <c r="E71" s="60">
        <v>1</v>
      </c>
      <c r="F71" s="60">
        <v>0</v>
      </c>
      <c r="G71" s="51">
        <f t="shared" si="6"/>
        <v>6347.8</v>
      </c>
      <c r="H71" s="61">
        <v>1.5</v>
      </c>
      <c r="I71" s="60">
        <v>0.98</v>
      </c>
      <c r="J71" s="60">
        <v>2.33</v>
      </c>
      <c r="K71" s="54">
        <f t="shared" si="7"/>
        <v>3.2834</v>
      </c>
      <c r="L71" s="61">
        <v>1.325</v>
      </c>
      <c r="M71" s="56">
        <v>0.5</v>
      </c>
      <c r="N71" s="63">
        <f t="shared" si="8"/>
        <v>20712.10172925</v>
      </c>
    </row>
    <row r="72" customHeight="1" spans="2:14">
      <c r="B72" s="65">
        <v>3734</v>
      </c>
      <c r="C72" s="60">
        <v>1.7</v>
      </c>
      <c r="D72" s="60">
        <v>1</v>
      </c>
      <c r="E72" s="60">
        <v>1</v>
      </c>
      <c r="F72" s="60">
        <v>0</v>
      </c>
      <c r="G72" s="51">
        <f t="shared" si="6"/>
        <v>6347.8</v>
      </c>
      <c r="H72" s="61">
        <v>1.5</v>
      </c>
      <c r="I72" s="60">
        <v>0.98</v>
      </c>
      <c r="J72" s="60">
        <v>2.33</v>
      </c>
      <c r="K72" s="54">
        <f t="shared" si="7"/>
        <v>3.2834</v>
      </c>
      <c r="L72" s="61">
        <v>1.125</v>
      </c>
      <c r="M72" s="56">
        <v>0.5</v>
      </c>
      <c r="N72" s="63">
        <f t="shared" si="8"/>
        <v>17585.74675125</v>
      </c>
    </row>
    <row r="73" customHeight="1" spans="2:14">
      <c r="B73" s="65">
        <v>3734</v>
      </c>
      <c r="C73" s="60">
        <v>1.7</v>
      </c>
      <c r="D73" s="60">
        <v>1</v>
      </c>
      <c r="E73" s="60">
        <v>1</v>
      </c>
      <c r="F73" s="60">
        <v>0</v>
      </c>
      <c r="G73" s="51">
        <f t="shared" si="6"/>
        <v>6347.8</v>
      </c>
      <c r="H73" s="61">
        <v>1.5</v>
      </c>
      <c r="I73" s="60">
        <v>0.98</v>
      </c>
      <c r="J73" s="60">
        <v>2.33</v>
      </c>
      <c r="K73" s="54">
        <f t="shared" si="7"/>
        <v>3.2834</v>
      </c>
      <c r="L73" s="61">
        <v>1.125</v>
      </c>
      <c r="M73" s="56">
        <v>0.5</v>
      </c>
      <c r="N73" s="63">
        <f t="shared" si="8"/>
        <v>17585.74675125</v>
      </c>
    </row>
    <row r="74" customHeight="1" spans="2:14">
      <c r="B74" s="65">
        <v>3734</v>
      </c>
      <c r="C74" s="60">
        <v>1.7</v>
      </c>
      <c r="D74" s="60">
        <v>1</v>
      </c>
      <c r="E74" s="60">
        <v>1</v>
      </c>
      <c r="F74" s="60">
        <v>0</v>
      </c>
      <c r="G74" s="51">
        <f t="shared" si="6"/>
        <v>6347.8</v>
      </c>
      <c r="H74" s="61">
        <v>1.5</v>
      </c>
      <c r="I74" s="60">
        <v>0.98</v>
      </c>
      <c r="J74" s="60">
        <v>2.33</v>
      </c>
      <c r="K74" s="54">
        <f t="shared" si="7"/>
        <v>3.2834</v>
      </c>
      <c r="L74" s="61">
        <v>1.125</v>
      </c>
      <c r="M74" s="56">
        <v>0.5</v>
      </c>
      <c r="N74" s="63">
        <f t="shared" si="8"/>
        <v>17585.74675125</v>
      </c>
    </row>
    <row r="75" customHeight="1" spans="2:14">
      <c r="B75" s="65">
        <v>3734</v>
      </c>
      <c r="C75" s="60">
        <v>1.7</v>
      </c>
      <c r="D75" s="60">
        <v>1</v>
      </c>
      <c r="E75" s="60">
        <v>1</v>
      </c>
      <c r="F75" s="60">
        <v>0</v>
      </c>
      <c r="G75" s="51">
        <f t="shared" si="6"/>
        <v>6347.8</v>
      </c>
      <c r="H75" s="61">
        <v>1.5</v>
      </c>
      <c r="I75" s="60">
        <v>0.98</v>
      </c>
      <c r="J75" s="60">
        <v>2.33</v>
      </c>
      <c r="K75" s="54">
        <f t="shared" si="7"/>
        <v>3.2834</v>
      </c>
      <c r="L75" s="61">
        <v>1.125</v>
      </c>
      <c r="M75" s="56">
        <v>0.5</v>
      </c>
      <c r="N75" s="63">
        <f t="shared" si="8"/>
        <v>17585.74675125</v>
      </c>
    </row>
    <row r="76" customHeight="1" spans="2:14">
      <c r="B76" s="65">
        <v>3734</v>
      </c>
      <c r="C76" s="60">
        <v>1.7</v>
      </c>
      <c r="D76" s="60">
        <v>1</v>
      </c>
      <c r="E76" s="60">
        <v>1</v>
      </c>
      <c r="F76" s="60">
        <v>0</v>
      </c>
      <c r="G76" s="51">
        <f t="shared" si="6"/>
        <v>6347.8</v>
      </c>
      <c r="H76" s="61">
        <v>1.5</v>
      </c>
      <c r="I76" s="60">
        <v>0.98</v>
      </c>
      <c r="J76" s="60">
        <v>2.33</v>
      </c>
      <c r="K76" s="54">
        <f t="shared" si="7"/>
        <v>3.2834</v>
      </c>
      <c r="L76" s="61">
        <v>1.125</v>
      </c>
      <c r="M76" s="56">
        <v>0.5</v>
      </c>
      <c r="N76" s="63">
        <f t="shared" si="8"/>
        <v>17585.74675125</v>
      </c>
    </row>
    <row r="77" customHeight="1" spans="2:14">
      <c r="B77" s="65">
        <v>3734</v>
      </c>
      <c r="C77" s="60">
        <v>1.7</v>
      </c>
      <c r="D77" s="60">
        <v>1</v>
      </c>
      <c r="E77" s="60">
        <v>1</v>
      </c>
      <c r="F77" s="60">
        <v>0</v>
      </c>
      <c r="G77" s="51">
        <f t="shared" si="6"/>
        <v>6347.8</v>
      </c>
      <c r="H77" s="61">
        <v>1.5</v>
      </c>
      <c r="I77" s="60">
        <v>0.98</v>
      </c>
      <c r="J77" s="60">
        <v>2.33</v>
      </c>
      <c r="K77" s="54">
        <f t="shared" si="7"/>
        <v>3.2834</v>
      </c>
      <c r="L77" s="61">
        <v>1.125</v>
      </c>
      <c r="M77" s="56">
        <v>0.5</v>
      </c>
      <c r="N77" s="63">
        <f t="shared" si="8"/>
        <v>17585.74675125</v>
      </c>
    </row>
    <row r="78" customHeight="1" spans="2:14">
      <c r="B78" s="65">
        <v>3734</v>
      </c>
      <c r="C78" s="60">
        <v>1.7</v>
      </c>
      <c r="D78" s="60">
        <v>1</v>
      </c>
      <c r="E78" s="60">
        <v>1</v>
      </c>
      <c r="F78" s="60">
        <v>0</v>
      </c>
      <c r="G78" s="51">
        <f t="shared" si="6"/>
        <v>6347.8</v>
      </c>
      <c r="H78" s="61">
        <v>1.5</v>
      </c>
      <c r="I78" s="60">
        <v>0.98</v>
      </c>
      <c r="J78" s="60">
        <v>2.33</v>
      </c>
      <c r="K78" s="54">
        <f t="shared" si="7"/>
        <v>3.2834</v>
      </c>
      <c r="L78" s="61">
        <v>1.125</v>
      </c>
      <c r="M78" s="56">
        <v>0.5</v>
      </c>
      <c r="N78" s="63">
        <f t="shared" si="8"/>
        <v>17585.74675125</v>
      </c>
    </row>
    <row r="79" customHeight="1" spans="2:14">
      <c r="B79" s="66">
        <f>SUM(N56:N78)</f>
        <v>603156.6317115</v>
      </c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8"/>
    </row>
    <row r="80" customHeight="1" spans="2:14">
      <c r="B80" s="66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8"/>
    </row>
    <row r="81" customHeight="1" spans="2:14"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1"/>
    </row>
    <row r="82" customHeight="1" spans="2:14">
      <c r="B82" s="34" t="s">
        <v>7</v>
      </c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6"/>
    </row>
    <row r="83" customHeight="1" spans="2:14"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9"/>
    </row>
    <row r="84" customHeight="1" spans="2:14">
      <c r="B84" s="40" t="s">
        <v>9</v>
      </c>
      <c r="C84" s="41"/>
      <c r="D84" s="41"/>
      <c r="E84" s="41"/>
      <c r="F84" s="41"/>
      <c r="G84" s="42"/>
      <c r="H84" s="43" t="s">
        <v>10</v>
      </c>
      <c r="I84" s="44"/>
      <c r="J84" s="44"/>
      <c r="K84" s="45"/>
      <c r="L84" s="46" t="s">
        <v>11</v>
      </c>
      <c r="M84" s="47"/>
      <c r="N84" s="48" t="s">
        <v>12</v>
      </c>
    </row>
    <row r="85" customHeight="1" spans="2:14">
      <c r="B85" s="49" t="s">
        <v>13</v>
      </c>
      <c r="C85" s="50" t="s">
        <v>14</v>
      </c>
      <c r="D85" s="50" t="s">
        <v>15</v>
      </c>
      <c r="E85" s="50" t="s">
        <v>16</v>
      </c>
      <c r="F85" s="50" t="s">
        <v>17</v>
      </c>
      <c r="G85" s="51" t="s">
        <v>9</v>
      </c>
      <c r="H85" s="52" t="s">
        <v>18</v>
      </c>
      <c r="I85" s="53" t="s">
        <v>19</v>
      </c>
      <c r="J85" s="53" t="s">
        <v>20</v>
      </c>
      <c r="K85" s="54" t="s">
        <v>21</v>
      </c>
      <c r="L85" s="55" t="s">
        <v>22</v>
      </c>
      <c r="M85" s="56" t="s">
        <v>23</v>
      </c>
      <c r="N85" s="57"/>
    </row>
    <row r="86" customHeight="1" spans="2:14">
      <c r="B86" s="65">
        <v>2556</v>
      </c>
      <c r="C86" s="60">
        <v>4.97</v>
      </c>
      <c r="D86" s="60">
        <v>1</v>
      </c>
      <c r="E86" s="60">
        <v>1</v>
      </c>
      <c r="F86" s="60">
        <v>0</v>
      </c>
      <c r="G86" s="51">
        <f t="shared" ref="G86:G106" si="9">B86*C86*D86*E86+F86</f>
        <v>12703.32</v>
      </c>
      <c r="H86" s="61">
        <v>1.65</v>
      </c>
      <c r="I86" s="60">
        <v>0.76</v>
      </c>
      <c r="J86" s="60">
        <v>1.54</v>
      </c>
      <c r="K86" s="54">
        <f t="shared" ref="K86:K106" si="10">I86*J86+1</f>
        <v>2.1704</v>
      </c>
      <c r="L86" s="61">
        <v>1.125</v>
      </c>
      <c r="M86" s="56">
        <v>0.5</v>
      </c>
      <c r="N86" s="63">
        <f t="shared" ref="N86:N106" si="11">G86*H86*K86*L86*M86</f>
        <v>25589.5995663</v>
      </c>
    </row>
    <row r="87" customHeight="1" spans="2:14">
      <c r="B87" s="65">
        <v>2556</v>
      </c>
      <c r="C87" s="60">
        <f t="shared" ref="C87:C106" si="12">0.677+0.338</f>
        <v>1.015</v>
      </c>
      <c r="D87" s="60">
        <v>1.35</v>
      </c>
      <c r="E87" s="60">
        <v>1</v>
      </c>
      <c r="F87" s="60">
        <v>0</v>
      </c>
      <c r="G87" s="51">
        <f t="shared" si="9"/>
        <v>3502.359</v>
      </c>
      <c r="H87" s="61">
        <v>1.65</v>
      </c>
      <c r="I87" s="60">
        <v>0.76</v>
      </c>
      <c r="J87" s="60">
        <v>1.54</v>
      </c>
      <c r="K87" s="54">
        <f t="shared" si="10"/>
        <v>2.1704</v>
      </c>
      <c r="L87" s="61">
        <v>1.125</v>
      </c>
      <c r="M87" s="56">
        <v>0.5</v>
      </c>
      <c r="N87" s="63">
        <f t="shared" si="11"/>
        <v>7055.1607254975</v>
      </c>
    </row>
    <row r="88" customHeight="1" spans="2:14">
      <c r="B88" s="65">
        <v>2556</v>
      </c>
      <c r="C88" s="60">
        <f t="shared" si="12"/>
        <v>1.015</v>
      </c>
      <c r="D88" s="60">
        <v>1.35</v>
      </c>
      <c r="E88" s="60">
        <v>1</v>
      </c>
      <c r="F88" s="60">
        <v>0</v>
      </c>
      <c r="G88" s="51">
        <f t="shared" si="9"/>
        <v>3502.359</v>
      </c>
      <c r="H88" s="61">
        <v>1.65</v>
      </c>
      <c r="I88" s="60">
        <v>0.76</v>
      </c>
      <c r="J88" s="60">
        <v>1.54</v>
      </c>
      <c r="K88" s="54">
        <f t="shared" si="10"/>
        <v>2.1704</v>
      </c>
      <c r="L88" s="61">
        <v>1.125</v>
      </c>
      <c r="M88" s="56">
        <v>0.5</v>
      </c>
      <c r="N88" s="63">
        <f t="shared" si="11"/>
        <v>7055.1607254975</v>
      </c>
    </row>
    <row r="89" customHeight="1" spans="2:14">
      <c r="B89" s="65">
        <v>2556</v>
      </c>
      <c r="C89" s="60">
        <f t="shared" si="12"/>
        <v>1.015</v>
      </c>
      <c r="D89" s="60">
        <v>1.35</v>
      </c>
      <c r="E89" s="60">
        <v>1</v>
      </c>
      <c r="F89" s="60">
        <v>0</v>
      </c>
      <c r="G89" s="51">
        <f t="shared" si="9"/>
        <v>3502.359</v>
      </c>
      <c r="H89" s="61">
        <v>1.65</v>
      </c>
      <c r="I89" s="60">
        <v>0.76</v>
      </c>
      <c r="J89" s="60">
        <v>1.54</v>
      </c>
      <c r="K89" s="54">
        <f t="shared" si="10"/>
        <v>2.1704</v>
      </c>
      <c r="L89" s="61">
        <v>1.125</v>
      </c>
      <c r="M89" s="56">
        <v>0.5</v>
      </c>
      <c r="N89" s="63">
        <f t="shared" si="11"/>
        <v>7055.1607254975</v>
      </c>
    </row>
    <row r="90" customHeight="1" spans="2:14">
      <c r="B90" s="65">
        <v>2556</v>
      </c>
      <c r="C90" s="60">
        <f t="shared" si="12"/>
        <v>1.015</v>
      </c>
      <c r="D90" s="60">
        <v>1.35</v>
      </c>
      <c r="E90" s="60">
        <v>1</v>
      </c>
      <c r="F90" s="60">
        <v>0</v>
      </c>
      <c r="G90" s="51">
        <f t="shared" si="9"/>
        <v>3502.359</v>
      </c>
      <c r="H90" s="61">
        <v>1.65</v>
      </c>
      <c r="I90" s="60">
        <v>0.76</v>
      </c>
      <c r="J90" s="60">
        <v>1.54</v>
      </c>
      <c r="K90" s="54">
        <f t="shared" si="10"/>
        <v>2.1704</v>
      </c>
      <c r="L90" s="61">
        <v>1.125</v>
      </c>
      <c r="M90" s="56">
        <v>0.5</v>
      </c>
      <c r="N90" s="63">
        <f t="shared" si="11"/>
        <v>7055.1607254975</v>
      </c>
    </row>
    <row r="91" customHeight="1" spans="2:14">
      <c r="B91" s="65">
        <v>2556</v>
      </c>
      <c r="C91" s="60">
        <f t="shared" si="12"/>
        <v>1.015</v>
      </c>
      <c r="D91" s="60">
        <v>1.35</v>
      </c>
      <c r="E91" s="60">
        <v>1</v>
      </c>
      <c r="F91" s="60">
        <v>0</v>
      </c>
      <c r="G91" s="51">
        <f t="shared" si="9"/>
        <v>3502.359</v>
      </c>
      <c r="H91" s="61">
        <v>1.65</v>
      </c>
      <c r="I91" s="60">
        <v>0.76</v>
      </c>
      <c r="J91" s="60">
        <v>1.54</v>
      </c>
      <c r="K91" s="54">
        <f t="shared" si="10"/>
        <v>2.1704</v>
      </c>
      <c r="L91" s="61">
        <v>1.125</v>
      </c>
      <c r="M91" s="56">
        <v>0.5</v>
      </c>
      <c r="N91" s="63">
        <f t="shared" si="11"/>
        <v>7055.1607254975</v>
      </c>
    </row>
    <row r="92" customHeight="1" spans="2:14">
      <c r="B92" s="65">
        <v>2556</v>
      </c>
      <c r="C92" s="60">
        <f t="shared" si="12"/>
        <v>1.015</v>
      </c>
      <c r="D92" s="60">
        <v>1.35</v>
      </c>
      <c r="E92" s="60">
        <v>1</v>
      </c>
      <c r="F92" s="60">
        <v>0</v>
      </c>
      <c r="G92" s="51">
        <f t="shared" si="9"/>
        <v>3502.359</v>
      </c>
      <c r="H92" s="61">
        <v>1.65</v>
      </c>
      <c r="I92" s="60">
        <v>0.76</v>
      </c>
      <c r="J92" s="60">
        <v>1.54</v>
      </c>
      <c r="K92" s="54">
        <f t="shared" si="10"/>
        <v>2.1704</v>
      </c>
      <c r="L92" s="61">
        <v>1.125</v>
      </c>
      <c r="M92" s="56">
        <v>0.5</v>
      </c>
      <c r="N92" s="63">
        <f t="shared" si="11"/>
        <v>7055.1607254975</v>
      </c>
    </row>
    <row r="93" customHeight="1" spans="2:14">
      <c r="B93" s="65">
        <v>2556</v>
      </c>
      <c r="C93" s="60">
        <f t="shared" si="12"/>
        <v>1.015</v>
      </c>
      <c r="D93" s="60">
        <v>1.35</v>
      </c>
      <c r="E93" s="60">
        <v>1</v>
      </c>
      <c r="F93" s="60">
        <v>0</v>
      </c>
      <c r="G93" s="51">
        <f t="shared" si="9"/>
        <v>3502.359</v>
      </c>
      <c r="H93" s="61">
        <v>1.65</v>
      </c>
      <c r="I93" s="60">
        <v>0.76</v>
      </c>
      <c r="J93" s="60">
        <v>1.54</v>
      </c>
      <c r="K93" s="54">
        <f t="shared" si="10"/>
        <v>2.1704</v>
      </c>
      <c r="L93" s="61">
        <v>1.125</v>
      </c>
      <c r="M93" s="56">
        <v>0.5</v>
      </c>
      <c r="N93" s="63">
        <f t="shared" si="11"/>
        <v>7055.1607254975</v>
      </c>
    </row>
    <row r="94" customHeight="1" spans="2:14">
      <c r="B94" s="65">
        <v>2556</v>
      </c>
      <c r="C94" s="60">
        <f t="shared" si="12"/>
        <v>1.015</v>
      </c>
      <c r="D94" s="60">
        <v>1.35</v>
      </c>
      <c r="E94" s="60">
        <v>1</v>
      </c>
      <c r="F94" s="60">
        <v>0</v>
      </c>
      <c r="G94" s="51">
        <f t="shared" si="9"/>
        <v>3502.359</v>
      </c>
      <c r="H94" s="61">
        <v>1.65</v>
      </c>
      <c r="I94" s="60">
        <v>0.76</v>
      </c>
      <c r="J94" s="60">
        <v>1.54</v>
      </c>
      <c r="K94" s="54">
        <f t="shared" si="10"/>
        <v>2.1704</v>
      </c>
      <c r="L94" s="61">
        <v>1.125</v>
      </c>
      <c r="M94" s="56">
        <v>0.5</v>
      </c>
      <c r="N94" s="63">
        <f t="shared" si="11"/>
        <v>7055.1607254975</v>
      </c>
    </row>
    <row r="95" customHeight="1" spans="2:14">
      <c r="B95" s="65">
        <v>2556</v>
      </c>
      <c r="C95" s="60">
        <f t="shared" si="12"/>
        <v>1.015</v>
      </c>
      <c r="D95" s="60">
        <v>1.35</v>
      </c>
      <c r="E95" s="60">
        <v>1</v>
      </c>
      <c r="F95" s="60">
        <v>0</v>
      </c>
      <c r="G95" s="51">
        <f t="shared" si="9"/>
        <v>3502.359</v>
      </c>
      <c r="H95" s="61">
        <v>1.65</v>
      </c>
      <c r="I95" s="60">
        <v>0.76</v>
      </c>
      <c r="J95" s="60">
        <v>1.54</v>
      </c>
      <c r="K95" s="54">
        <f t="shared" si="10"/>
        <v>2.1704</v>
      </c>
      <c r="L95" s="61">
        <v>1.125</v>
      </c>
      <c r="M95" s="56">
        <v>0.5</v>
      </c>
      <c r="N95" s="63">
        <f t="shared" si="11"/>
        <v>7055.1607254975</v>
      </c>
    </row>
    <row r="96" customHeight="1" spans="2:14">
      <c r="B96" s="65">
        <v>2556</v>
      </c>
      <c r="C96" s="60">
        <f t="shared" si="12"/>
        <v>1.015</v>
      </c>
      <c r="D96" s="60">
        <v>1.35</v>
      </c>
      <c r="E96" s="60">
        <v>1</v>
      </c>
      <c r="F96" s="60">
        <v>0</v>
      </c>
      <c r="G96" s="51">
        <f t="shared" si="9"/>
        <v>3502.359</v>
      </c>
      <c r="H96" s="61">
        <v>1.65</v>
      </c>
      <c r="I96" s="60">
        <v>0.76</v>
      </c>
      <c r="J96" s="60">
        <v>1.54</v>
      </c>
      <c r="K96" s="54">
        <f t="shared" si="10"/>
        <v>2.1704</v>
      </c>
      <c r="L96" s="61">
        <v>1.125</v>
      </c>
      <c r="M96" s="56">
        <v>0.5</v>
      </c>
      <c r="N96" s="63">
        <f t="shared" si="11"/>
        <v>7055.1607254975</v>
      </c>
    </row>
    <row r="97" customHeight="1" spans="2:14">
      <c r="B97" s="65">
        <v>2556</v>
      </c>
      <c r="C97" s="60">
        <f t="shared" si="12"/>
        <v>1.015</v>
      </c>
      <c r="D97" s="60">
        <v>1.35</v>
      </c>
      <c r="E97" s="60">
        <v>1</v>
      </c>
      <c r="F97" s="60">
        <v>0</v>
      </c>
      <c r="G97" s="51">
        <f t="shared" si="9"/>
        <v>3502.359</v>
      </c>
      <c r="H97" s="61">
        <v>1.65</v>
      </c>
      <c r="I97" s="60">
        <v>0.76</v>
      </c>
      <c r="J97" s="60">
        <v>1.54</v>
      </c>
      <c r="K97" s="54">
        <f t="shared" si="10"/>
        <v>2.1704</v>
      </c>
      <c r="L97" s="61">
        <v>1.125</v>
      </c>
      <c r="M97" s="56">
        <v>0.5</v>
      </c>
      <c r="N97" s="63">
        <f t="shared" si="11"/>
        <v>7055.1607254975</v>
      </c>
    </row>
    <row r="98" customHeight="1" spans="2:14">
      <c r="B98" s="65">
        <v>2556</v>
      </c>
      <c r="C98" s="60">
        <f t="shared" si="12"/>
        <v>1.015</v>
      </c>
      <c r="D98" s="60">
        <v>1.35</v>
      </c>
      <c r="E98" s="60">
        <v>1</v>
      </c>
      <c r="F98" s="60">
        <v>0</v>
      </c>
      <c r="G98" s="51">
        <f t="shared" si="9"/>
        <v>3502.359</v>
      </c>
      <c r="H98" s="61">
        <v>1.65</v>
      </c>
      <c r="I98" s="60">
        <v>0.76</v>
      </c>
      <c r="J98" s="60">
        <v>1.54</v>
      </c>
      <c r="K98" s="54">
        <f t="shared" si="10"/>
        <v>2.1704</v>
      </c>
      <c r="L98" s="61">
        <v>1.125</v>
      </c>
      <c r="M98" s="56">
        <v>0.5</v>
      </c>
      <c r="N98" s="63">
        <f t="shared" si="11"/>
        <v>7055.1607254975</v>
      </c>
    </row>
    <row r="99" customHeight="1" spans="2:14">
      <c r="B99" s="65">
        <v>2556</v>
      </c>
      <c r="C99" s="60">
        <f t="shared" si="12"/>
        <v>1.015</v>
      </c>
      <c r="D99" s="60">
        <v>1.35</v>
      </c>
      <c r="E99" s="60">
        <v>1</v>
      </c>
      <c r="F99" s="60">
        <v>0</v>
      </c>
      <c r="G99" s="51">
        <f t="shared" si="9"/>
        <v>3502.359</v>
      </c>
      <c r="H99" s="61">
        <v>1.65</v>
      </c>
      <c r="I99" s="60">
        <v>0.76</v>
      </c>
      <c r="J99" s="60">
        <v>1.54</v>
      </c>
      <c r="K99" s="54">
        <f t="shared" si="10"/>
        <v>2.1704</v>
      </c>
      <c r="L99" s="61">
        <v>1.125</v>
      </c>
      <c r="M99" s="56">
        <v>0.5</v>
      </c>
      <c r="N99" s="63">
        <f t="shared" si="11"/>
        <v>7055.1607254975</v>
      </c>
    </row>
    <row r="100" customHeight="1" spans="2:14">
      <c r="B100" s="65">
        <v>2556</v>
      </c>
      <c r="C100" s="60">
        <f t="shared" si="12"/>
        <v>1.015</v>
      </c>
      <c r="D100" s="60">
        <v>1.35</v>
      </c>
      <c r="E100" s="60">
        <v>1</v>
      </c>
      <c r="F100" s="60">
        <v>0</v>
      </c>
      <c r="G100" s="51">
        <f t="shared" si="9"/>
        <v>3502.359</v>
      </c>
      <c r="H100" s="61">
        <v>1.65</v>
      </c>
      <c r="I100" s="60">
        <v>0.76</v>
      </c>
      <c r="J100" s="60">
        <v>1.54</v>
      </c>
      <c r="K100" s="54">
        <f t="shared" si="10"/>
        <v>2.1704</v>
      </c>
      <c r="L100" s="61">
        <v>1.125</v>
      </c>
      <c r="M100" s="56">
        <v>0.5</v>
      </c>
      <c r="N100" s="63">
        <f t="shared" si="11"/>
        <v>7055.1607254975</v>
      </c>
    </row>
    <row r="101" customHeight="1" spans="2:14">
      <c r="B101" s="65">
        <v>2556</v>
      </c>
      <c r="C101" s="60">
        <f t="shared" si="12"/>
        <v>1.015</v>
      </c>
      <c r="D101" s="60">
        <v>1.35</v>
      </c>
      <c r="E101" s="60">
        <v>1</v>
      </c>
      <c r="F101" s="60">
        <v>0</v>
      </c>
      <c r="G101" s="51">
        <f t="shared" si="9"/>
        <v>3502.359</v>
      </c>
      <c r="H101" s="61">
        <v>1.65</v>
      </c>
      <c r="I101" s="60">
        <v>0.76</v>
      </c>
      <c r="J101" s="60">
        <v>1.54</v>
      </c>
      <c r="K101" s="54">
        <f t="shared" si="10"/>
        <v>2.1704</v>
      </c>
      <c r="L101" s="61">
        <v>1.125</v>
      </c>
      <c r="M101" s="56">
        <v>0.5</v>
      </c>
      <c r="N101" s="63">
        <f t="shared" si="11"/>
        <v>7055.1607254975</v>
      </c>
    </row>
    <row r="102" customHeight="1" spans="2:14">
      <c r="B102" s="65">
        <v>2556</v>
      </c>
      <c r="C102" s="60">
        <f t="shared" si="12"/>
        <v>1.015</v>
      </c>
      <c r="D102" s="60">
        <v>1.35</v>
      </c>
      <c r="E102" s="60">
        <v>1</v>
      </c>
      <c r="F102" s="60">
        <v>0</v>
      </c>
      <c r="G102" s="51">
        <f t="shared" si="9"/>
        <v>3502.359</v>
      </c>
      <c r="H102" s="61">
        <v>1.65</v>
      </c>
      <c r="I102" s="60">
        <v>0.76</v>
      </c>
      <c r="J102" s="60">
        <v>1.54</v>
      </c>
      <c r="K102" s="54">
        <f t="shared" si="10"/>
        <v>2.1704</v>
      </c>
      <c r="L102" s="61">
        <v>1.125</v>
      </c>
      <c r="M102" s="56">
        <v>0.5</v>
      </c>
      <c r="N102" s="63">
        <f t="shared" si="11"/>
        <v>7055.1607254975</v>
      </c>
    </row>
    <row r="103" customHeight="1" spans="2:14">
      <c r="B103" s="65">
        <v>2556</v>
      </c>
      <c r="C103" s="60">
        <f t="shared" si="12"/>
        <v>1.015</v>
      </c>
      <c r="D103" s="60">
        <v>1.35</v>
      </c>
      <c r="E103" s="60">
        <v>1</v>
      </c>
      <c r="F103" s="60">
        <v>0</v>
      </c>
      <c r="G103" s="51">
        <f t="shared" si="9"/>
        <v>3502.359</v>
      </c>
      <c r="H103" s="61">
        <v>1.65</v>
      </c>
      <c r="I103" s="60">
        <v>0.76</v>
      </c>
      <c r="J103" s="60">
        <v>1.54</v>
      </c>
      <c r="K103" s="54">
        <f t="shared" si="10"/>
        <v>2.1704</v>
      </c>
      <c r="L103" s="61">
        <v>1.125</v>
      </c>
      <c r="M103" s="56">
        <v>0.5</v>
      </c>
      <c r="N103" s="63">
        <f t="shared" si="11"/>
        <v>7055.1607254975</v>
      </c>
    </row>
    <row r="104" customHeight="1" spans="2:14">
      <c r="B104" s="65">
        <v>2556</v>
      </c>
      <c r="C104" s="60">
        <f t="shared" si="12"/>
        <v>1.015</v>
      </c>
      <c r="D104" s="60">
        <v>1.35</v>
      </c>
      <c r="E104" s="60">
        <v>1</v>
      </c>
      <c r="F104" s="60">
        <v>0</v>
      </c>
      <c r="G104" s="51">
        <f t="shared" si="9"/>
        <v>3502.359</v>
      </c>
      <c r="H104" s="61">
        <v>1.65</v>
      </c>
      <c r="I104" s="60">
        <v>0.76</v>
      </c>
      <c r="J104" s="60">
        <v>1.54</v>
      </c>
      <c r="K104" s="54">
        <f t="shared" si="10"/>
        <v>2.1704</v>
      </c>
      <c r="L104" s="61">
        <v>1.125</v>
      </c>
      <c r="M104" s="56">
        <v>0.5</v>
      </c>
      <c r="N104" s="63">
        <f t="shared" si="11"/>
        <v>7055.1607254975</v>
      </c>
    </row>
    <row r="105" customHeight="1" spans="2:14">
      <c r="B105" s="65">
        <v>2556</v>
      </c>
      <c r="C105" s="60">
        <f t="shared" si="12"/>
        <v>1.015</v>
      </c>
      <c r="D105" s="60">
        <v>1.35</v>
      </c>
      <c r="E105" s="60">
        <v>1</v>
      </c>
      <c r="F105" s="60">
        <v>0</v>
      </c>
      <c r="G105" s="51">
        <f t="shared" si="9"/>
        <v>3502.359</v>
      </c>
      <c r="H105" s="61">
        <v>1.65</v>
      </c>
      <c r="I105" s="60">
        <v>0.76</v>
      </c>
      <c r="J105" s="60">
        <v>1.54</v>
      </c>
      <c r="K105" s="54">
        <f t="shared" si="10"/>
        <v>2.1704</v>
      </c>
      <c r="L105" s="61">
        <v>1.125</v>
      </c>
      <c r="M105" s="56">
        <v>0.5</v>
      </c>
      <c r="N105" s="63">
        <f t="shared" si="11"/>
        <v>7055.1607254975</v>
      </c>
    </row>
    <row r="106" customHeight="1" spans="2:14">
      <c r="B106" s="65">
        <v>2556</v>
      </c>
      <c r="C106" s="60">
        <f t="shared" si="12"/>
        <v>1.015</v>
      </c>
      <c r="D106" s="60">
        <v>1.35</v>
      </c>
      <c r="E106" s="60">
        <v>1</v>
      </c>
      <c r="F106" s="60">
        <v>0</v>
      </c>
      <c r="G106" s="51">
        <f t="shared" si="9"/>
        <v>3502.359</v>
      </c>
      <c r="H106" s="61">
        <v>1.65</v>
      </c>
      <c r="I106" s="60">
        <v>0.76</v>
      </c>
      <c r="J106" s="60">
        <v>1.54</v>
      </c>
      <c r="K106" s="54">
        <f t="shared" si="10"/>
        <v>2.1704</v>
      </c>
      <c r="L106" s="61">
        <v>1.125</v>
      </c>
      <c r="M106" s="56">
        <v>0.5</v>
      </c>
      <c r="N106" s="63">
        <f t="shared" si="11"/>
        <v>7055.1607254975</v>
      </c>
    </row>
    <row r="107" customHeight="1" spans="2:14">
      <c r="B107" s="66">
        <f>SUM(N86:N106)</f>
        <v>166692.81407625</v>
      </c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8"/>
    </row>
    <row r="108" customHeight="1" spans="2:14">
      <c r="B108" s="66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8"/>
    </row>
    <row r="109" customHeight="1" spans="2:14"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1"/>
    </row>
    <row r="112" customHeight="1" spans="2:14">
      <c r="B112" s="2" t="s">
        <v>0</v>
      </c>
      <c r="C112" s="3"/>
      <c r="D112" s="3"/>
      <c r="E112" s="3"/>
      <c r="F112" s="4"/>
      <c r="G112" s="5" t="s">
        <v>31</v>
      </c>
      <c r="H112" s="6"/>
      <c r="I112" s="6"/>
      <c r="J112" s="6"/>
      <c r="K112" s="6"/>
      <c r="L112" s="6"/>
      <c r="M112" s="6"/>
      <c r="N112" s="7"/>
    </row>
    <row r="113" customHeight="1" spans="2:14">
      <c r="B113" s="8"/>
      <c r="C113" s="9"/>
      <c r="D113" s="9"/>
      <c r="E113" s="9"/>
      <c r="F113" s="10"/>
      <c r="G113" s="11"/>
      <c r="H113" s="12"/>
      <c r="I113" s="12"/>
      <c r="J113" s="12"/>
      <c r="K113" s="12"/>
      <c r="L113" s="12"/>
      <c r="M113" s="12"/>
      <c r="N113" s="13"/>
    </row>
    <row r="114" customHeight="1" spans="2:14">
      <c r="B114" s="14"/>
      <c r="C114" s="15"/>
      <c r="D114" s="15"/>
      <c r="E114" s="15"/>
      <c r="F114" s="16"/>
      <c r="G114" s="17"/>
      <c r="H114" s="18"/>
      <c r="I114" s="18"/>
      <c r="J114" s="18"/>
      <c r="K114" s="18"/>
      <c r="L114" s="18"/>
      <c r="M114" s="18"/>
      <c r="N114" s="19"/>
    </row>
    <row r="115" customHeight="1" spans="2:14">
      <c r="B115" s="20" t="s">
        <v>2</v>
      </c>
      <c r="C115" s="20"/>
      <c r="D115" s="21">
        <f>I115+I117+I119</f>
        <v>4224317.68363483</v>
      </c>
      <c r="E115" s="21"/>
      <c r="F115" s="21"/>
      <c r="G115" s="22" t="s">
        <v>3</v>
      </c>
      <c r="H115" s="22"/>
      <c r="I115" s="23">
        <f>B141+B162</f>
        <v>3454468.23784708</v>
      </c>
      <c r="J115" s="23"/>
      <c r="K115" s="24">
        <f>I115/D115</f>
        <v>0.817757682200329</v>
      </c>
      <c r="L115" s="24"/>
      <c r="M115" s="25" t="s">
        <v>4</v>
      </c>
      <c r="N115" s="25"/>
    </row>
    <row r="116" customHeight="1" spans="2:14">
      <c r="B116" s="20"/>
      <c r="C116" s="20"/>
      <c r="D116" s="21"/>
      <c r="E116" s="21"/>
      <c r="F116" s="21"/>
      <c r="G116" s="22"/>
      <c r="H116" s="22"/>
      <c r="I116" s="23"/>
      <c r="J116" s="23"/>
      <c r="K116" s="24"/>
      <c r="L116" s="24"/>
      <c r="M116" s="25"/>
      <c r="N116" s="25"/>
    </row>
    <row r="117" customHeight="1" spans="2:14">
      <c r="B117" s="20"/>
      <c r="C117" s="20"/>
      <c r="D117" s="21"/>
      <c r="E117" s="21"/>
      <c r="F117" s="21"/>
      <c r="G117" s="22" t="s">
        <v>5</v>
      </c>
      <c r="H117" s="22"/>
      <c r="I117" s="23">
        <f>B192</f>
        <v>603156.6317115</v>
      </c>
      <c r="J117" s="23"/>
      <c r="K117" s="24">
        <f>I117/D115</f>
        <v>0.142782024668304</v>
      </c>
      <c r="L117" s="24"/>
      <c r="M117" s="25">
        <v>20</v>
      </c>
      <c r="N117" s="25"/>
    </row>
    <row r="118" customHeight="1" spans="2:14">
      <c r="B118" s="26" t="s">
        <v>6</v>
      </c>
      <c r="C118" s="26"/>
      <c r="D118" s="27">
        <f>D115/M117</f>
        <v>211215.884181741</v>
      </c>
      <c r="E118" s="27"/>
      <c r="F118" s="27"/>
      <c r="G118" s="22"/>
      <c r="H118" s="22"/>
      <c r="I118" s="23"/>
      <c r="J118" s="23"/>
      <c r="K118" s="24"/>
      <c r="L118" s="24"/>
      <c r="M118" s="25"/>
      <c r="N118" s="25"/>
    </row>
    <row r="119" customHeight="1" spans="2:14">
      <c r="B119" s="26"/>
      <c r="C119" s="26"/>
      <c r="D119" s="27"/>
      <c r="E119" s="27"/>
      <c r="F119" s="27"/>
      <c r="G119" s="22" t="s">
        <v>7</v>
      </c>
      <c r="H119" s="22"/>
      <c r="I119" s="23">
        <f>B220</f>
        <v>166692.81407625</v>
      </c>
      <c r="J119" s="23"/>
      <c r="K119" s="24">
        <f>I119/D115</f>
        <v>0.0394602931313676</v>
      </c>
      <c r="L119" s="24"/>
      <c r="M119" s="25"/>
      <c r="N119" s="25"/>
    </row>
    <row r="120" customHeight="1" spans="2:14">
      <c r="B120" s="28"/>
      <c r="C120" s="28"/>
      <c r="D120" s="29"/>
      <c r="E120" s="29"/>
      <c r="F120" s="29"/>
      <c r="G120" s="30"/>
      <c r="H120" s="30"/>
      <c r="I120" s="31"/>
      <c r="J120" s="31"/>
      <c r="K120" s="32"/>
      <c r="L120" s="32"/>
      <c r="M120" s="33"/>
      <c r="N120" s="33"/>
    </row>
    <row r="121" customHeight="1" spans="2:14">
      <c r="B121" s="34" t="s">
        <v>8</v>
      </c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6"/>
    </row>
    <row r="122" customHeight="1" spans="2:14">
      <c r="B122" s="37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9"/>
    </row>
    <row r="123" customHeight="1" spans="2:14">
      <c r="B123" s="40" t="s">
        <v>9</v>
      </c>
      <c r="C123" s="41"/>
      <c r="D123" s="41"/>
      <c r="E123" s="41"/>
      <c r="F123" s="41"/>
      <c r="G123" s="42"/>
      <c r="H123" s="43" t="s">
        <v>10</v>
      </c>
      <c r="I123" s="44"/>
      <c r="J123" s="44"/>
      <c r="K123" s="45"/>
      <c r="L123" s="46" t="s">
        <v>11</v>
      </c>
      <c r="M123" s="47"/>
      <c r="N123" s="48" t="s">
        <v>12</v>
      </c>
    </row>
    <row r="124" customHeight="1" spans="2:14">
      <c r="B124" s="49" t="s">
        <v>13</v>
      </c>
      <c r="C124" s="50" t="s">
        <v>14</v>
      </c>
      <c r="D124" s="50" t="s">
        <v>15</v>
      </c>
      <c r="E124" s="50" t="s">
        <v>16</v>
      </c>
      <c r="F124" s="50" t="s">
        <v>17</v>
      </c>
      <c r="G124" s="51" t="s">
        <v>9</v>
      </c>
      <c r="H124" s="52" t="s">
        <v>18</v>
      </c>
      <c r="I124" s="53" t="s">
        <v>19</v>
      </c>
      <c r="J124" s="53" t="s">
        <v>20</v>
      </c>
      <c r="K124" s="54" t="s">
        <v>21</v>
      </c>
      <c r="L124" s="55" t="s">
        <v>22</v>
      </c>
      <c r="M124" s="56" t="s">
        <v>23</v>
      </c>
      <c r="N124" s="57"/>
    </row>
    <row r="125" customHeight="1" spans="2:14">
      <c r="B125" s="58">
        <v>4329</v>
      </c>
      <c r="C125" s="64">
        <v>3.16</v>
      </c>
      <c r="D125" s="60">
        <v>2.2</v>
      </c>
      <c r="E125" s="60">
        <v>2</v>
      </c>
      <c r="F125" s="60">
        <v>2240</v>
      </c>
      <c r="G125" s="51">
        <f t="shared" ref="G125:G140" si="13">B125*C125*D125*E125+F125</f>
        <v>62430.416</v>
      </c>
      <c r="H125" s="61">
        <v>3.47</v>
      </c>
      <c r="I125" s="60">
        <v>0.98</v>
      </c>
      <c r="J125" s="60">
        <v>2.47</v>
      </c>
      <c r="K125" s="54">
        <f t="shared" ref="K125:K140" si="14">I125*J125+1</f>
        <v>3.4206</v>
      </c>
      <c r="L125" s="62">
        <v>1.325</v>
      </c>
      <c r="M125" s="56">
        <v>0.5</v>
      </c>
      <c r="N125" s="63">
        <f t="shared" ref="N125:N140" si="15">G125*H125*K125*L125*M125</f>
        <v>490923.563063989</v>
      </c>
    </row>
    <row r="126" customHeight="1" spans="2:14">
      <c r="B126" s="58">
        <v>4329</v>
      </c>
      <c r="C126" s="59">
        <v>1.62</v>
      </c>
      <c r="D126" s="60">
        <v>2.2</v>
      </c>
      <c r="E126" s="60">
        <v>1</v>
      </c>
      <c r="F126" s="60">
        <v>2240</v>
      </c>
      <c r="G126" s="51">
        <f t="shared" si="13"/>
        <v>17668.556</v>
      </c>
      <c r="H126" s="61">
        <v>3.47</v>
      </c>
      <c r="I126" s="60">
        <v>0.98</v>
      </c>
      <c r="J126" s="60">
        <v>2.47</v>
      </c>
      <c r="K126" s="54">
        <f t="shared" si="14"/>
        <v>3.4206</v>
      </c>
      <c r="L126" s="62">
        <v>1.325</v>
      </c>
      <c r="M126" s="56">
        <v>0.5</v>
      </c>
      <c r="N126" s="63">
        <f t="shared" si="15"/>
        <v>138937.252407795</v>
      </c>
    </row>
    <row r="127" customHeight="1" spans="2:14">
      <c r="B127" s="58">
        <v>4329</v>
      </c>
      <c r="C127" s="59">
        <v>1.1</v>
      </c>
      <c r="D127" s="60">
        <v>2.2</v>
      </c>
      <c r="E127" s="60">
        <v>1</v>
      </c>
      <c r="F127" s="60">
        <v>2240</v>
      </c>
      <c r="G127" s="51">
        <f t="shared" si="13"/>
        <v>12716.18</v>
      </c>
      <c r="H127" s="61">
        <v>3.47</v>
      </c>
      <c r="I127" s="60">
        <v>0.98</v>
      </c>
      <c r="J127" s="60">
        <v>2.47</v>
      </c>
      <c r="K127" s="54">
        <f t="shared" si="14"/>
        <v>3.4206</v>
      </c>
      <c r="L127" s="62">
        <v>1.325</v>
      </c>
      <c r="M127" s="56">
        <v>0.5</v>
      </c>
      <c r="N127" s="63">
        <f t="shared" si="15"/>
        <v>99994.0861224285</v>
      </c>
    </row>
    <row r="128" customHeight="1" spans="2:14">
      <c r="B128" s="58">
        <v>4329</v>
      </c>
      <c r="C128" s="59">
        <v>1.49</v>
      </c>
      <c r="D128" s="60">
        <v>2.2</v>
      </c>
      <c r="E128" s="60">
        <v>1</v>
      </c>
      <c r="F128" s="60">
        <v>2240</v>
      </c>
      <c r="G128" s="51">
        <f t="shared" si="13"/>
        <v>16430.462</v>
      </c>
      <c r="H128" s="61">
        <v>3.47</v>
      </c>
      <c r="I128" s="60">
        <v>0.98</v>
      </c>
      <c r="J128" s="60">
        <v>2.47</v>
      </c>
      <c r="K128" s="54">
        <f t="shared" si="14"/>
        <v>3.4206</v>
      </c>
      <c r="L128" s="62">
        <v>1.325</v>
      </c>
      <c r="M128" s="56">
        <v>0.5</v>
      </c>
      <c r="N128" s="63">
        <f t="shared" si="15"/>
        <v>129201.460836453</v>
      </c>
    </row>
    <row r="129" customHeight="1" spans="2:14">
      <c r="B129" s="58">
        <v>4329</v>
      </c>
      <c r="C129" s="59">
        <v>1.37</v>
      </c>
      <c r="D129" s="60">
        <v>2.2</v>
      </c>
      <c r="E129" s="60">
        <v>1</v>
      </c>
      <c r="F129" s="60">
        <v>2240</v>
      </c>
      <c r="G129" s="51">
        <f t="shared" si="13"/>
        <v>15287.606</v>
      </c>
      <c r="H129" s="61">
        <v>3.47</v>
      </c>
      <c r="I129" s="60">
        <v>0.98</v>
      </c>
      <c r="J129" s="60">
        <v>2.47</v>
      </c>
      <c r="K129" s="54">
        <f t="shared" si="14"/>
        <v>3.4206</v>
      </c>
      <c r="L129" s="62">
        <v>1.325</v>
      </c>
      <c r="M129" s="56">
        <v>0.5</v>
      </c>
      <c r="N129" s="63">
        <f t="shared" si="15"/>
        <v>120214.576309061</v>
      </c>
    </row>
    <row r="130" customHeight="1" spans="2:14">
      <c r="B130" s="58">
        <v>4329</v>
      </c>
      <c r="C130" s="59">
        <v>1.72</v>
      </c>
      <c r="D130" s="60">
        <v>2.2</v>
      </c>
      <c r="E130" s="60">
        <v>1</v>
      </c>
      <c r="F130" s="60">
        <v>2240</v>
      </c>
      <c r="G130" s="51">
        <f t="shared" si="13"/>
        <v>18620.936</v>
      </c>
      <c r="H130" s="61">
        <v>3.47</v>
      </c>
      <c r="I130" s="60">
        <v>0.98</v>
      </c>
      <c r="J130" s="60">
        <v>2.47</v>
      </c>
      <c r="K130" s="54">
        <f t="shared" si="14"/>
        <v>3.4206</v>
      </c>
      <c r="L130" s="62">
        <v>1.325</v>
      </c>
      <c r="M130" s="56">
        <v>0.5</v>
      </c>
      <c r="N130" s="63">
        <f t="shared" si="15"/>
        <v>146426.322847288</v>
      </c>
    </row>
    <row r="131" customHeight="1" spans="2:14">
      <c r="B131" s="58">
        <v>4329</v>
      </c>
      <c r="C131" s="64">
        <v>3.16</v>
      </c>
      <c r="D131" s="60">
        <v>2.2</v>
      </c>
      <c r="E131" s="60">
        <v>1</v>
      </c>
      <c r="F131" s="60">
        <v>2240</v>
      </c>
      <c r="G131" s="51">
        <f t="shared" si="13"/>
        <v>32335.208</v>
      </c>
      <c r="H131" s="61">
        <v>3.47</v>
      </c>
      <c r="I131" s="60">
        <v>0.98</v>
      </c>
      <c r="J131" s="60">
        <v>2.47</v>
      </c>
      <c r="K131" s="54">
        <f t="shared" si="14"/>
        <v>3.4206</v>
      </c>
      <c r="L131" s="62">
        <v>1.325</v>
      </c>
      <c r="M131" s="56">
        <v>0.5</v>
      </c>
      <c r="N131" s="63">
        <f t="shared" si="15"/>
        <v>254268.937175995</v>
      </c>
    </row>
    <row r="132" customHeight="1" spans="2:14">
      <c r="B132" s="58">
        <v>4329</v>
      </c>
      <c r="C132" s="59">
        <v>1.62</v>
      </c>
      <c r="D132" s="60">
        <v>2.2</v>
      </c>
      <c r="E132" s="60">
        <v>1</v>
      </c>
      <c r="F132" s="60">
        <v>2240</v>
      </c>
      <c r="G132" s="51">
        <f t="shared" si="13"/>
        <v>17668.556</v>
      </c>
      <c r="H132" s="61">
        <v>3.47</v>
      </c>
      <c r="I132" s="60">
        <v>0.98</v>
      </c>
      <c r="J132" s="60">
        <v>2.47</v>
      </c>
      <c r="K132" s="54">
        <f t="shared" si="14"/>
        <v>3.4206</v>
      </c>
      <c r="L132" s="62">
        <v>1.325</v>
      </c>
      <c r="M132" s="56">
        <v>0.5</v>
      </c>
      <c r="N132" s="63">
        <f t="shared" si="15"/>
        <v>138937.252407795</v>
      </c>
    </row>
    <row r="133" customHeight="1" spans="2:14">
      <c r="B133" s="58">
        <v>4329</v>
      </c>
      <c r="C133" s="59">
        <v>1.1</v>
      </c>
      <c r="D133" s="60">
        <v>2.2</v>
      </c>
      <c r="E133" s="60">
        <v>1</v>
      </c>
      <c r="F133" s="60">
        <v>2240</v>
      </c>
      <c r="G133" s="51">
        <f t="shared" si="13"/>
        <v>12716.18</v>
      </c>
      <c r="H133" s="61">
        <v>3.47</v>
      </c>
      <c r="I133" s="60">
        <v>0.98</v>
      </c>
      <c r="J133" s="60">
        <v>2.47</v>
      </c>
      <c r="K133" s="54">
        <f t="shared" si="14"/>
        <v>3.4206</v>
      </c>
      <c r="L133" s="62">
        <v>1.325</v>
      </c>
      <c r="M133" s="56">
        <v>0.5</v>
      </c>
      <c r="N133" s="63">
        <f t="shared" si="15"/>
        <v>99994.0861224285</v>
      </c>
    </row>
    <row r="134" customHeight="1" spans="2:14">
      <c r="B134" s="58">
        <v>4329</v>
      </c>
      <c r="C134" s="59">
        <v>1.49</v>
      </c>
      <c r="D134" s="60">
        <v>2.2</v>
      </c>
      <c r="E134" s="60">
        <v>1</v>
      </c>
      <c r="F134" s="60">
        <v>2240</v>
      </c>
      <c r="G134" s="51">
        <f t="shared" si="13"/>
        <v>16430.462</v>
      </c>
      <c r="H134" s="61">
        <v>3.47</v>
      </c>
      <c r="I134" s="60">
        <v>0.98</v>
      </c>
      <c r="J134" s="60">
        <v>2.47</v>
      </c>
      <c r="K134" s="54">
        <f t="shared" si="14"/>
        <v>3.4206</v>
      </c>
      <c r="L134" s="62">
        <v>1.325</v>
      </c>
      <c r="M134" s="56">
        <v>0.5</v>
      </c>
      <c r="N134" s="63">
        <f t="shared" si="15"/>
        <v>129201.460836453</v>
      </c>
    </row>
    <row r="135" customHeight="1" spans="2:14">
      <c r="B135" s="58">
        <v>4329</v>
      </c>
      <c r="C135" s="59">
        <v>1.37</v>
      </c>
      <c r="D135" s="60">
        <v>2.2</v>
      </c>
      <c r="E135" s="60">
        <v>1</v>
      </c>
      <c r="F135" s="60">
        <v>0</v>
      </c>
      <c r="G135" s="51">
        <f t="shared" si="13"/>
        <v>13047.606</v>
      </c>
      <c r="H135" s="61">
        <v>3.47</v>
      </c>
      <c r="I135" s="60">
        <v>0.98</v>
      </c>
      <c r="J135" s="60">
        <v>2.47</v>
      </c>
      <c r="K135" s="54">
        <f t="shared" si="14"/>
        <v>3.4206</v>
      </c>
      <c r="L135" s="62">
        <v>1.325</v>
      </c>
      <c r="M135" s="56">
        <v>0.5</v>
      </c>
      <c r="N135" s="63">
        <f t="shared" si="15"/>
        <v>102600.265021061</v>
      </c>
    </row>
    <row r="136" customHeight="1" spans="2:14">
      <c r="B136" s="58">
        <v>4329</v>
      </c>
      <c r="C136" s="59">
        <v>1.72</v>
      </c>
      <c r="D136" s="60">
        <v>2.2</v>
      </c>
      <c r="E136" s="60">
        <v>1</v>
      </c>
      <c r="F136" s="60">
        <v>0</v>
      </c>
      <c r="G136" s="51">
        <f t="shared" si="13"/>
        <v>16380.936</v>
      </c>
      <c r="H136" s="61">
        <v>3.47</v>
      </c>
      <c r="I136" s="60">
        <v>0.98</v>
      </c>
      <c r="J136" s="60">
        <v>2.47</v>
      </c>
      <c r="K136" s="54">
        <f t="shared" si="14"/>
        <v>3.4206</v>
      </c>
      <c r="L136" s="62">
        <v>1.325</v>
      </c>
      <c r="M136" s="56">
        <v>0.5</v>
      </c>
      <c r="N136" s="63">
        <f t="shared" si="15"/>
        <v>128812.011559288</v>
      </c>
    </row>
    <row r="137" customHeight="1" spans="2:14">
      <c r="B137" s="58">
        <v>4329</v>
      </c>
      <c r="C137" s="64">
        <v>3.16</v>
      </c>
      <c r="D137" s="60">
        <v>2.2</v>
      </c>
      <c r="E137" s="60">
        <v>1</v>
      </c>
      <c r="F137" s="60">
        <v>0</v>
      </c>
      <c r="G137" s="51">
        <f t="shared" si="13"/>
        <v>30095.208</v>
      </c>
      <c r="H137" s="61">
        <v>3.47</v>
      </c>
      <c r="I137" s="60">
        <v>0.98</v>
      </c>
      <c r="J137" s="60">
        <v>2.47</v>
      </c>
      <c r="K137" s="54">
        <f t="shared" si="14"/>
        <v>3.4206</v>
      </c>
      <c r="L137" s="62">
        <v>1.325</v>
      </c>
      <c r="M137" s="56">
        <v>0.5</v>
      </c>
      <c r="N137" s="63">
        <f t="shared" si="15"/>
        <v>236654.625887995</v>
      </c>
    </row>
    <row r="138" customHeight="1" spans="2:14">
      <c r="B138" s="65">
        <v>3027</v>
      </c>
      <c r="C138" s="59">
        <v>1.62</v>
      </c>
      <c r="D138" s="60">
        <v>2.2</v>
      </c>
      <c r="E138" s="60">
        <v>1</v>
      </c>
      <c r="F138" s="60">
        <v>0</v>
      </c>
      <c r="G138" s="51">
        <f t="shared" si="13"/>
        <v>10788.228</v>
      </c>
      <c r="H138" s="61">
        <v>3.47</v>
      </c>
      <c r="I138" s="60">
        <v>0.98</v>
      </c>
      <c r="J138" s="60">
        <v>2.47</v>
      </c>
      <c r="K138" s="54">
        <f t="shared" si="14"/>
        <v>3.4206</v>
      </c>
      <c r="L138" s="62">
        <v>1.325</v>
      </c>
      <c r="M138" s="56">
        <v>0.5</v>
      </c>
      <c r="N138" s="63">
        <f t="shared" si="15"/>
        <v>84833.5742133561</v>
      </c>
    </row>
    <row r="139" customHeight="1" spans="2:14">
      <c r="B139" s="65">
        <v>3027</v>
      </c>
      <c r="C139" s="59">
        <v>1.1</v>
      </c>
      <c r="D139" s="60">
        <v>2.2</v>
      </c>
      <c r="E139" s="60">
        <v>1</v>
      </c>
      <c r="F139" s="60">
        <v>0</v>
      </c>
      <c r="G139" s="51">
        <f t="shared" si="13"/>
        <v>7325.34</v>
      </c>
      <c r="H139" s="61">
        <v>3.47</v>
      </c>
      <c r="I139" s="60">
        <v>0.98</v>
      </c>
      <c r="J139" s="60">
        <v>2.47</v>
      </c>
      <c r="K139" s="54">
        <f t="shared" si="14"/>
        <v>3.4206</v>
      </c>
      <c r="L139" s="62">
        <v>1.325</v>
      </c>
      <c r="M139" s="56">
        <v>0.5</v>
      </c>
      <c r="N139" s="63">
        <f t="shared" si="15"/>
        <v>57603.0442189455</v>
      </c>
    </row>
    <row r="140" customHeight="1" spans="2:14">
      <c r="B140" s="65">
        <v>3027</v>
      </c>
      <c r="C140" s="50">
        <v>6.07</v>
      </c>
      <c r="D140" s="60">
        <v>1</v>
      </c>
      <c r="E140" s="60">
        <v>1</v>
      </c>
      <c r="F140" s="60">
        <v>0</v>
      </c>
      <c r="G140" s="51">
        <f t="shared" si="13"/>
        <v>18373.89</v>
      </c>
      <c r="H140" s="61">
        <v>3.17</v>
      </c>
      <c r="I140" s="60">
        <v>0.98</v>
      </c>
      <c r="J140" s="60">
        <v>2.47</v>
      </c>
      <c r="K140" s="54">
        <f t="shared" si="14"/>
        <v>3.4206</v>
      </c>
      <c r="L140" s="61">
        <v>1.125</v>
      </c>
      <c r="M140" s="56">
        <v>0.5</v>
      </c>
      <c r="N140" s="63">
        <f t="shared" si="15"/>
        <v>112068.921478939</v>
      </c>
    </row>
    <row r="141" customHeight="1" spans="2:14">
      <c r="B141" s="66">
        <f>SUM(N125:N140)</f>
        <v>2470671.44050927</v>
      </c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8"/>
    </row>
    <row r="142" customHeight="1" spans="2:14">
      <c r="B142" s="66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8"/>
    </row>
    <row r="143" customHeight="1" spans="2:14">
      <c r="B143" s="69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1"/>
    </row>
    <row r="144" customHeight="1" spans="2:14">
      <c r="B144" s="34" t="s">
        <v>24</v>
      </c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6"/>
    </row>
    <row r="145" customHeight="1" spans="2:14">
      <c r="B145" s="37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9"/>
    </row>
    <row r="146" customHeight="1" spans="2:14">
      <c r="B146" s="40" t="s">
        <v>9</v>
      </c>
      <c r="C146" s="41"/>
      <c r="D146" s="41"/>
      <c r="E146" s="41"/>
      <c r="F146" s="41"/>
      <c r="G146" s="42"/>
      <c r="H146" s="43" t="s">
        <v>10</v>
      </c>
      <c r="I146" s="44"/>
      <c r="J146" s="44"/>
      <c r="K146" s="45"/>
      <c r="L146" s="46" t="s">
        <v>11</v>
      </c>
      <c r="M146" s="47"/>
      <c r="N146" s="48" t="s">
        <v>12</v>
      </c>
    </row>
    <row r="147" customHeight="1" spans="2:14">
      <c r="B147" s="49" t="s">
        <v>13</v>
      </c>
      <c r="C147" s="50" t="s">
        <v>14</v>
      </c>
      <c r="D147" s="50" t="s">
        <v>15</v>
      </c>
      <c r="E147" s="50" t="s">
        <v>16</v>
      </c>
      <c r="F147" s="50" t="s">
        <v>17</v>
      </c>
      <c r="G147" s="51" t="s">
        <v>9</v>
      </c>
      <c r="H147" s="52" t="s">
        <v>18</v>
      </c>
      <c r="I147" s="53" t="s">
        <v>19</v>
      </c>
      <c r="J147" s="53" t="s">
        <v>20</v>
      </c>
      <c r="K147" s="54" t="s">
        <v>21</v>
      </c>
      <c r="L147" s="55" t="s">
        <v>22</v>
      </c>
      <c r="M147" s="56" t="s">
        <v>23</v>
      </c>
      <c r="N147" s="57"/>
    </row>
    <row r="148" customHeight="1" spans="2:14">
      <c r="B148" s="58">
        <v>4329</v>
      </c>
      <c r="C148" s="53">
        <v>5.01</v>
      </c>
      <c r="D148" s="60">
        <v>1</v>
      </c>
      <c r="E148" s="60">
        <v>1</v>
      </c>
      <c r="F148" s="60">
        <v>2240</v>
      </c>
      <c r="G148" s="51">
        <f t="shared" ref="G148:G161" si="16">B148*C148*D148*E148+F148</f>
        <v>23928.29</v>
      </c>
      <c r="H148" s="61">
        <v>2.85</v>
      </c>
      <c r="I148" s="60">
        <v>0.98</v>
      </c>
      <c r="J148" s="60">
        <v>2.47</v>
      </c>
      <c r="K148" s="54">
        <f t="shared" ref="K148:K161" si="17">I148*J148+1</f>
        <v>3.4206</v>
      </c>
      <c r="L148" s="61">
        <v>1.125</v>
      </c>
      <c r="M148" s="56">
        <v>0.5</v>
      </c>
      <c r="N148" s="63">
        <f t="shared" ref="N148:N161" si="18">G148*H148*K148*L148*M148</f>
        <v>131214.352503319</v>
      </c>
    </row>
    <row r="149" customHeight="1" spans="2:14">
      <c r="B149" s="58">
        <v>4329</v>
      </c>
      <c r="C149" s="64">
        <v>1.7</v>
      </c>
      <c r="D149" s="60">
        <v>2.2</v>
      </c>
      <c r="E149" s="60">
        <v>2</v>
      </c>
      <c r="F149" s="60">
        <v>2240</v>
      </c>
      <c r="G149" s="51">
        <f t="shared" si="16"/>
        <v>34620.92</v>
      </c>
      <c r="H149" s="61">
        <v>2.85</v>
      </c>
      <c r="I149" s="60">
        <v>0.98</v>
      </c>
      <c r="J149" s="60">
        <v>2.47</v>
      </c>
      <c r="K149" s="54">
        <f t="shared" si="17"/>
        <v>3.4206</v>
      </c>
      <c r="L149" s="61">
        <v>1.125</v>
      </c>
      <c r="M149" s="56">
        <v>0.5</v>
      </c>
      <c r="N149" s="63">
        <f t="shared" si="18"/>
        <v>189848.986319925</v>
      </c>
    </row>
    <row r="150" customHeight="1" spans="2:14">
      <c r="B150" s="58">
        <v>4329</v>
      </c>
      <c r="C150" s="59">
        <v>0.59</v>
      </c>
      <c r="D150" s="60">
        <v>2.2</v>
      </c>
      <c r="E150" s="60">
        <v>1</v>
      </c>
      <c r="F150" s="60">
        <v>2240</v>
      </c>
      <c r="G150" s="51">
        <f t="shared" si="16"/>
        <v>7859.042</v>
      </c>
      <c r="H150" s="61">
        <v>2.85</v>
      </c>
      <c r="I150" s="60">
        <v>0.98</v>
      </c>
      <c r="J150" s="60">
        <v>2.47</v>
      </c>
      <c r="K150" s="54">
        <f t="shared" si="17"/>
        <v>3.4206</v>
      </c>
      <c r="L150" s="61">
        <v>1.125</v>
      </c>
      <c r="M150" s="56">
        <v>0.5</v>
      </c>
      <c r="N150" s="63">
        <f t="shared" si="18"/>
        <v>43096.2307513988</v>
      </c>
    </row>
    <row r="151" customHeight="1" spans="2:14">
      <c r="B151" s="58">
        <v>4329</v>
      </c>
      <c r="C151" s="59">
        <v>0.8</v>
      </c>
      <c r="D151" s="60">
        <v>2.2</v>
      </c>
      <c r="E151" s="60">
        <v>1</v>
      </c>
      <c r="F151" s="60">
        <v>2240</v>
      </c>
      <c r="G151" s="51">
        <f t="shared" si="16"/>
        <v>9859.04</v>
      </c>
      <c r="H151" s="61">
        <v>2.85</v>
      </c>
      <c r="I151" s="60">
        <v>0.98</v>
      </c>
      <c r="J151" s="60">
        <v>2.47</v>
      </c>
      <c r="K151" s="54">
        <f t="shared" si="17"/>
        <v>3.4206</v>
      </c>
      <c r="L151" s="61">
        <v>1.125</v>
      </c>
      <c r="M151" s="56">
        <v>0.5</v>
      </c>
      <c r="N151" s="63">
        <f t="shared" si="18"/>
        <v>54063.5185341</v>
      </c>
    </row>
    <row r="152" customHeight="1" spans="2:14">
      <c r="B152" s="58">
        <v>4329</v>
      </c>
      <c r="C152" s="59">
        <v>0.74</v>
      </c>
      <c r="D152" s="60">
        <v>2.2</v>
      </c>
      <c r="E152" s="60">
        <v>1</v>
      </c>
      <c r="F152" s="60">
        <v>2240</v>
      </c>
      <c r="G152" s="51">
        <f t="shared" si="16"/>
        <v>9287.612</v>
      </c>
      <c r="H152" s="61">
        <v>2.85</v>
      </c>
      <c r="I152" s="60">
        <v>0.98</v>
      </c>
      <c r="J152" s="60">
        <v>2.47</v>
      </c>
      <c r="K152" s="54">
        <f t="shared" si="17"/>
        <v>3.4206</v>
      </c>
      <c r="L152" s="61">
        <v>1.125</v>
      </c>
      <c r="M152" s="56">
        <v>0.5</v>
      </c>
      <c r="N152" s="63">
        <f t="shared" si="18"/>
        <v>50930.0077390425</v>
      </c>
    </row>
    <row r="153" customHeight="1" spans="2:14">
      <c r="B153" s="58">
        <v>4329</v>
      </c>
      <c r="C153" s="59">
        <v>0.92</v>
      </c>
      <c r="D153" s="60">
        <v>2.2</v>
      </c>
      <c r="E153" s="60">
        <v>1</v>
      </c>
      <c r="F153" s="60">
        <v>2240</v>
      </c>
      <c r="G153" s="51">
        <f t="shared" si="16"/>
        <v>11001.896</v>
      </c>
      <c r="H153" s="61">
        <v>2.85</v>
      </c>
      <c r="I153" s="60">
        <v>0.98</v>
      </c>
      <c r="J153" s="60">
        <v>2.47</v>
      </c>
      <c r="K153" s="54">
        <f t="shared" si="17"/>
        <v>3.4206</v>
      </c>
      <c r="L153" s="61">
        <v>1.125</v>
      </c>
      <c r="M153" s="56">
        <v>0.5</v>
      </c>
      <c r="N153" s="63">
        <f t="shared" si="18"/>
        <v>60330.540124215</v>
      </c>
    </row>
    <row r="154" customHeight="1" spans="2:14">
      <c r="B154" s="58">
        <v>4329</v>
      </c>
      <c r="C154" s="64">
        <v>1.7</v>
      </c>
      <c r="D154" s="60">
        <v>2.2</v>
      </c>
      <c r="E154" s="60">
        <v>1</v>
      </c>
      <c r="F154" s="60">
        <v>2240</v>
      </c>
      <c r="G154" s="51">
        <f t="shared" si="16"/>
        <v>18430.46</v>
      </c>
      <c r="H154" s="61">
        <v>2.85</v>
      </c>
      <c r="I154" s="60">
        <v>0.98</v>
      </c>
      <c r="J154" s="60">
        <v>2.47</v>
      </c>
      <c r="K154" s="54">
        <f t="shared" si="17"/>
        <v>3.4206</v>
      </c>
      <c r="L154" s="61">
        <v>1.125</v>
      </c>
      <c r="M154" s="56">
        <v>0.5</v>
      </c>
      <c r="N154" s="63">
        <f t="shared" si="18"/>
        <v>101066.180459963</v>
      </c>
    </row>
    <row r="155" customHeight="1" spans="2:14">
      <c r="B155" s="58">
        <v>4329</v>
      </c>
      <c r="C155" s="59">
        <v>0.59</v>
      </c>
      <c r="D155" s="60">
        <v>2.2</v>
      </c>
      <c r="E155" s="60">
        <v>1</v>
      </c>
      <c r="F155" s="60">
        <v>2240</v>
      </c>
      <c r="G155" s="51">
        <f t="shared" si="16"/>
        <v>7859.042</v>
      </c>
      <c r="H155" s="61">
        <v>2.85</v>
      </c>
      <c r="I155" s="60">
        <v>0.98</v>
      </c>
      <c r="J155" s="60">
        <v>2.47</v>
      </c>
      <c r="K155" s="54">
        <f t="shared" si="17"/>
        <v>3.4206</v>
      </c>
      <c r="L155" s="61">
        <v>1.125</v>
      </c>
      <c r="M155" s="56">
        <v>0.5</v>
      </c>
      <c r="N155" s="63">
        <f t="shared" si="18"/>
        <v>43096.2307513988</v>
      </c>
    </row>
    <row r="156" customHeight="1" spans="2:14">
      <c r="B156" s="58">
        <v>4329</v>
      </c>
      <c r="C156" s="59">
        <v>0.8</v>
      </c>
      <c r="D156" s="60">
        <v>2.2</v>
      </c>
      <c r="E156" s="60">
        <v>1</v>
      </c>
      <c r="F156" s="60">
        <v>2240</v>
      </c>
      <c r="G156" s="51">
        <f t="shared" si="16"/>
        <v>9859.04</v>
      </c>
      <c r="H156" s="61">
        <v>2.85</v>
      </c>
      <c r="I156" s="60">
        <v>0.98</v>
      </c>
      <c r="J156" s="60">
        <v>2.47</v>
      </c>
      <c r="K156" s="54">
        <f t="shared" si="17"/>
        <v>3.4206</v>
      </c>
      <c r="L156" s="61">
        <v>1.125</v>
      </c>
      <c r="M156" s="56">
        <v>0.5</v>
      </c>
      <c r="N156" s="63">
        <f t="shared" si="18"/>
        <v>54063.5185341</v>
      </c>
    </row>
    <row r="157" customHeight="1" spans="2:14">
      <c r="B157" s="58">
        <v>4329</v>
      </c>
      <c r="C157" s="59">
        <v>0.74</v>
      </c>
      <c r="D157" s="60">
        <v>2.2</v>
      </c>
      <c r="E157" s="60">
        <v>1</v>
      </c>
      <c r="F157" s="60">
        <v>2240</v>
      </c>
      <c r="G157" s="51">
        <f t="shared" si="16"/>
        <v>9287.612</v>
      </c>
      <c r="H157" s="61">
        <v>2.85</v>
      </c>
      <c r="I157" s="60">
        <v>0.98</v>
      </c>
      <c r="J157" s="60">
        <v>2.47</v>
      </c>
      <c r="K157" s="54">
        <f t="shared" si="17"/>
        <v>3.4206</v>
      </c>
      <c r="L157" s="61">
        <v>1.125</v>
      </c>
      <c r="M157" s="56">
        <v>0.5</v>
      </c>
      <c r="N157" s="63">
        <f t="shared" si="18"/>
        <v>50930.0077390425</v>
      </c>
    </row>
    <row r="158" customHeight="1" spans="2:14">
      <c r="B158" s="58">
        <v>4329</v>
      </c>
      <c r="C158" s="59">
        <v>0.92</v>
      </c>
      <c r="D158" s="60">
        <v>2.2</v>
      </c>
      <c r="E158" s="60">
        <v>1</v>
      </c>
      <c r="F158" s="60">
        <v>0</v>
      </c>
      <c r="G158" s="51">
        <f t="shared" si="16"/>
        <v>8761.896</v>
      </c>
      <c r="H158" s="61">
        <v>2.85</v>
      </c>
      <c r="I158" s="60">
        <v>0.98</v>
      </c>
      <c r="J158" s="60">
        <v>2.47</v>
      </c>
      <c r="K158" s="54">
        <f t="shared" si="17"/>
        <v>3.4206</v>
      </c>
      <c r="L158" s="61">
        <v>1.125</v>
      </c>
      <c r="M158" s="56">
        <v>0.5</v>
      </c>
      <c r="N158" s="63">
        <f t="shared" si="18"/>
        <v>48047.165524215</v>
      </c>
    </row>
    <row r="159" customHeight="1" spans="2:14">
      <c r="B159" s="58">
        <v>4329</v>
      </c>
      <c r="C159" s="64">
        <v>1.7</v>
      </c>
      <c r="D159" s="60">
        <v>2.2</v>
      </c>
      <c r="E159" s="60">
        <v>1</v>
      </c>
      <c r="F159" s="60">
        <v>0</v>
      </c>
      <c r="G159" s="51">
        <f t="shared" si="16"/>
        <v>16190.46</v>
      </c>
      <c r="H159" s="61">
        <v>2.85</v>
      </c>
      <c r="I159" s="60">
        <v>0.98</v>
      </c>
      <c r="J159" s="60">
        <v>2.47</v>
      </c>
      <c r="K159" s="54">
        <f t="shared" si="17"/>
        <v>3.4206</v>
      </c>
      <c r="L159" s="61">
        <v>1.125</v>
      </c>
      <c r="M159" s="56">
        <v>0.5</v>
      </c>
      <c r="N159" s="63">
        <f t="shared" si="18"/>
        <v>88782.8058599625</v>
      </c>
    </row>
    <row r="160" customHeight="1" spans="2:14">
      <c r="B160" s="65">
        <v>2950</v>
      </c>
      <c r="C160" s="59">
        <v>0.59</v>
      </c>
      <c r="D160" s="60">
        <v>2.2</v>
      </c>
      <c r="E160" s="60">
        <v>1</v>
      </c>
      <c r="F160" s="60">
        <v>0</v>
      </c>
      <c r="G160" s="51">
        <f t="shared" si="16"/>
        <v>3829.1</v>
      </c>
      <c r="H160" s="61">
        <v>2.85</v>
      </c>
      <c r="I160" s="60">
        <v>0.98</v>
      </c>
      <c r="J160" s="60">
        <v>2.47</v>
      </c>
      <c r="K160" s="54">
        <f t="shared" si="17"/>
        <v>3.4206</v>
      </c>
      <c r="L160" s="61">
        <v>1.125</v>
      </c>
      <c r="M160" s="56">
        <v>0.5</v>
      </c>
      <c r="N160" s="63">
        <f t="shared" si="18"/>
        <v>20997.4418218125</v>
      </c>
    </row>
    <row r="161" customHeight="1" spans="2:14">
      <c r="B161" s="65">
        <v>2950</v>
      </c>
      <c r="C161" s="50">
        <v>3.27</v>
      </c>
      <c r="D161" s="60">
        <v>1</v>
      </c>
      <c r="E161" s="60">
        <v>1</v>
      </c>
      <c r="F161" s="60">
        <v>0</v>
      </c>
      <c r="G161" s="51">
        <f t="shared" si="16"/>
        <v>9646.5</v>
      </c>
      <c r="H161" s="61">
        <v>2.55</v>
      </c>
      <c r="I161" s="60">
        <v>0.98</v>
      </c>
      <c r="J161" s="60">
        <v>2.47</v>
      </c>
      <c r="K161" s="54">
        <f t="shared" si="17"/>
        <v>3.4206</v>
      </c>
      <c r="L161" s="61">
        <v>1.125</v>
      </c>
      <c r="M161" s="56">
        <v>0.5</v>
      </c>
      <c r="N161" s="63">
        <f t="shared" si="18"/>
        <v>47329.8106753125</v>
      </c>
    </row>
    <row r="162" customHeight="1" spans="2:14">
      <c r="B162" s="66">
        <f>SUM(N148:N161)</f>
        <v>983796.797337806</v>
      </c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8"/>
    </row>
    <row r="163" customHeight="1" spans="2:14">
      <c r="B163" s="66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8"/>
    </row>
    <row r="164" customHeight="1" spans="2:14">
      <c r="B164" s="69"/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1"/>
    </row>
    <row r="165" customHeight="1" spans="2:14">
      <c r="B165" s="34" t="s">
        <v>5</v>
      </c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6"/>
    </row>
    <row r="166" customHeight="1" spans="2:14">
      <c r="B166" s="37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9"/>
    </row>
    <row r="167" customHeight="1" spans="2:14">
      <c r="B167" s="40" t="s">
        <v>9</v>
      </c>
      <c r="C167" s="41"/>
      <c r="D167" s="41"/>
      <c r="E167" s="41"/>
      <c r="F167" s="41"/>
      <c r="G167" s="42"/>
      <c r="H167" s="43" t="s">
        <v>10</v>
      </c>
      <c r="I167" s="44"/>
      <c r="J167" s="44"/>
      <c r="K167" s="45"/>
      <c r="L167" s="46" t="s">
        <v>11</v>
      </c>
      <c r="M167" s="47"/>
      <c r="N167" s="48" t="s">
        <v>12</v>
      </c>
    </row>
    <row r="168" customHeight="1" spans="2:14">
      <c r="B168" s="49" t="s">
        <v>13</v>
      </c>
      <c r="C168" s="50" t="s">
        <v>14</v>
      </c>
      <c r="D168" s="50" t="s">
        <v>15</v>
      </c>
      <c r="E168" s="50" t="s">
        <v>16</v>
      </c>
      <c r="F168" s="50" t="s">
        <v>17</v>
      </c>
      <c r="G168" s="51" t="s">
        <v>9</v>
      </c>
      <c r="H168" s="52" t="s">
        <v>18</v>
      </c>
      <c r="I168" s="53" t="s">
        <v>19</v>
      </c>
      <c r="J168" s="53" t="s">
        <v>20</v>
      </c>
      <c r="K168" s="54" t="s">
        <v>21</v>
      </c>
      <c r="L168" s="55" t="s">
        <v>22</v>
      </c>
      <c r="M168" s="56" t="s">
        <v>23</v>
      </c>
      <c r="N168" s="57"/>
    </row>
    <row r="169" customHeight="1" spans="2:14">
      <c r="B169" s="65">
        <v>3734</v>
      </c>
      <c r="C169" s="60">
        <v>2.14</v>
      </c>
      <c r="D169" s="60">
        <v>1</v>
      </c>
      <c r="E169" s="60">
        <v>1</v>
      </c>
      <c r="F169" s="60">
        <v>0</v>
      </c>
      <c r="G169" s="51">
        <f t="shared" ref="G169:G191" si="19">B169*C169*D169*E169+F169</f>
        <v>7990.76</v>
      </c>
      <c r="H169" s="61">
        <v>1.5</v>
      </c>
      <c r="I169" s="60">
        <v>0.98</v>
      </c>
      <c r="J169" s="60">
        <v>2.33</v>
      </c>
      <c r="K169" s="54">
        <f t="shared" ref="K169:K191" si="20">I169*J169+1</f>
        <v>3.2834</v>
      </c>
      <c r="L169" s="61">
        <v>1.125</v>
      </c>
      <c r="M169" s="56">
        <v>0.5</v>
      </c>
      <c r="N169" s="63">
        <f t="shared" ref="N169:N191" si="21">G169*H169*K169*L169*M169</f>
        <v>22137.35179275</v>
      </c>
    </row>
    <row r="170" customHeight="1" spans="2:14">
      <c r="B170" s="65">
        <v>3734</v>
      </c>
      <c r="C170" s="60">
        <v>1.74</v>
      </c>
      <c r="D170" s="60">
        <v>1</v>
      </c>
      <c r="E170" s="60">
        <v>1</v>
      </c>
      <c r="F170" s="60">
        <v>0</v>
      </c>
      <c r="G170" s="51">
        <f t="shared" si="19"/>
        <v>6497.16</v>
      </c>
      <c r="H170" s="61">
        <v>1.5</v>
      </c>
      <c r="I170" s="60">
        <v>0.98</v>
      </c>
      <c r="J170" s="60">
        <v>2.33</v>
      </c>
      <c r="K170" s="54">
        <f t="shared" si="20"/>
        <v>3.2834</v>
      </c>
      <c r="L170" s="61">
        <v>1.125</v>
      </c>
      <c r="M170" s="56">
        <v>0.5</v>
      </c>
      <c r="N170" s="63">
        <f t="shared" si="21"/>
        <v>17999.52902775</v>
      </c>
    </row>
    <row r="171" customHeight="1" spans="2:14">
      <c r="B171" s="65">
        <v>3734</v>
      </c>
      <c r="C171" s="60">
        <v>2.01</v>
      </c>
      <c r="D171" s="60">
        <v>1</v>
      </c>
      <c r="E171" s="60">
        <v>1</v>
      </c>
      <c r="F171" s="60">
        <v>0</v>
      </c>
      <c r="G171" s="51">
        <f t="shared" si="19"/>
        <v>7505.34</v>
      </c>
      <c r="H171" s="61">
        <v>1.5</v>
      </c>
      <c r="I171" s="60">
        <v>0.98</v>
      </c>
      <c r="J171" s="60">
        <v>2.33</v>
      </c>
      <c r="K171" s="54">
        <f t="shared" si="20"/>
        <v>3.2834</v>
      </c>
      <c r="L171" s="61">
        <v>1.125</v>
      </c>
      <c r="M171" s="56">
        <v>0.5</v>
      </c>
      <c r="N171" s="63">
        <f t="shared" si="21"/>
        <v>20792.559394125</v>
      </c>
    </row>
    <row r="172" customHeight="1" spans="2:14">
      <c r="B172" s="65">
        <v>3734</v>
      </c>
      <c r="C172" s="60">
        <v>1.7</v>
      </c>
      <c r="D172" s="60">
        <v>1.75</v>
      </c>
      <c r="E172" s="60">
        <v>1</v>
      </c>
      <c r="F172" s="60">
        <v>0</v>
      </c>
      <c r="G172" s="51">
        <f t="shared" si="19"/>
        <v>11108.65</v>
      </c>
      <c r="H172" s="61">
        <v>1.5</v>
      </c>
      <c r="I172" s="60">
        <v>0.98</v>
      </c>
      <c r="J172" s="60">
        <v>2.33</v>
      </c>
      <c r="K172" s="54">
        <f t="shared" si="20"/>
        <v>3.2834</v>
      </c>
      <c r="L172" s="61">
        <v>1.125</v>
      </c>
      <c r="M172" s="56">
        <v>0.5</v>
      </c>
      <c r="N172" s="63">
        <f t="shared" si="21"/>
        <v>30775.0568146875</v>
      </c>
    </row>
    <row r="173" customHeight="1" spans="2:14">
      <c r="B173" s="65">
        <v>3734</v>
      </c>
      <c r="C173" s="60">
        <v>1.7</v>
      </c>
      <c r="D173" s="60">
        <v>1.75</v>
      </c>
      <c r="E173" s="60">
        <v>1</v>
      </c>
      <c r="F173" s="60">
        <v>0</v>
      </c>
      <c r="G173" s="51">
        <f t="shared" si="19"/>
        <v>11108.65</v>
      </c>
      <c r="H173" s="61">
        <v>1.5</v>
      </c>
      <c r="I173" s="60">
        <v>0.98</v>
      </c>
      <c r="J173" s="60">
        <v>2.33</v>
      </c>
      <c r="K173" s="54">
        <f t="shared" si="20"/>
        <v>3.2834</v>
      </c>
      <c r="L173" s="61">
        <v>1.325</v>
      </c>
      <c r="M173" s="56">
        <v>0.5</v>
      </c>
      <c r="N173" s="63">
        <f t="shared" si="21"/>
        <v>36246.1780261875</v>
      </c>
    </row>
    <row r="174" customHeight="1" spans="2:14">
      <c r="B174" s="65">
        <v>3734</v>
      </c>
      <c r="C174" s="60">
        <v>1.7</v>
      </c>
      <c r="D174" s="60">
        <v>1.75</v>
      </c>
      <c r="E174" s="60">
        <v>1</v>
      </c>
      <c r="F174" s="60">
        <v>0</v>
      </c>
      <c r="G174" s="51">
        <f t="shared" si="19"/>
        <v>11108.65</v>
      </c>
      <c r="H174" s="61">
        <v>1.5</v>
      </c>
      <c r="I174" s="60">
        <v>0.98</v>
      </c>
      <c r="J174" s="60">
        <v>2.33</v>
      </c>
      <c r="K174" s="54">
        <f t="shared" si="20"/>
        <v>3.2834</v>
      </c>
      <c r="L174" s="61">
        <v>1.325</v>
      </c>
      <c r="M174" s="56">
        <v>0.5</v>
      </c>
      <c r="N174" s="63">
        <f t="shared" si="21"/>
        <v>36246.1780261875</v>
      </c>
    </row>
    <row r="175" customHeight="1" spans="2:14">
      <c r="B175" s="65">
        <v>3734</v>
      </c>
      <c r="C175" s="60">
        <v>1.7</v>
      </c>
      <c r="D175" s="60">
        <v>1.75</v>
      </c>
      <c r="E175" s="60">
        <v>1</v>
      </c>
      <c r="F175" s="60">
        <v>0</v>
      </c>
      <c r="G175" s="51">
        <f t="shared" si="19"/>
        <v>11108.65</v>
      </c>
      <c r="H175" s="61">
        <v>1.5</v>
      </c>
      <c r="I175" s="60">
        <v>0.98</v>
      </c>
      <c r="J175" s="60">
        <v>2.33</v>
      </c>
      <c r="K175" s="54">
        <f t="shared" si="20"/>
        <v>3.2834</v>
      </c>
      <c r="L175" s="61">
        <v>1.325</v>
      </c>
      <c r="M175" s="56">
        <v>0.5</v>
      </c>
      <c r="N175" s="63">
        <f t="shared" si="21"/>
        <v>36246.1780261875</v>
      </c>
    </row>
    <row r="176" customHeight="1" spans="2:14">
      <c r="B176" s="65">
        <v>3734</v>
      </c>
      <c r="C176" s="60">
        <v>1.7</v>
      </c>
      <c r="D176" s="60">
        <v>1.75</v>
      </c>
      <c r="E176" s="60">
        <v>1</v>
      </c>
      <c r="F176" s="60">
        <v>0</v>
      </c>
      <c r="G176" s="51">
        <f t="shared" si="19"/>
        <v>11108.65</v>
      </c>
      <c r="H176" s="61">
        <v>1.5</v>
      </c>
      <c r="I176" s="60">
        <v>0.98</v>
      </c>
      <c r="J176" s="60">
        <v>2.33</v>
      </c>
      <c r="K176" s="54">
        <f t="shared" si="20"/>
        <v>3.2834</v>
      </c>
      <c r="L176" s="61">
        <v>1.325</v>
      </c>
      <c r="M176" s="56">
        <v>0.5</v>
      </c>
      <c r="N176" s="63">
        <f t="shared" si="21"/>
        <v>36246.1780261875</v>
      </c>
    </row>
    <row r="177" customHeight="1" spans="2:14">
      <c r="B177" s="65">
        <v>3734</v>
      </c>
      <c r="C177" s="60">
        <v>1.7</v>
      </c>
      <c r="D177" s="60">
        <v>1.75</v>
      </c>
      <c r="E177" s="60">
        <v>1</v>
      </c>
      <c r="F177" s="60">
        <v>0</v>
      </c>
      <c r="G177" s="51">
        <f t="shared" si="19"/>
        <v>11108.65</v>
      </c>
      <c r="H177" s="61">
        <v>1.5</v>
      </c>
      <c r="I177" s="60">
        <v>0.98</v>
      </c>
      <c r="J177" s="60">
        <v>2.33</v>
      </c>
      <c r="K177" s="54">
        <f t="shared" si="20"/>
        <v>3.2834</v>
      </c>
      <c r="L177" s="61">
        <v>1.325</v>
      </c>
      <c r="M177" s="56">
        <v>0.5</v>
      </c>
      <c r="N177" s="63">
        <f t="shared" si="21"/>
        <v>36246.1780261875</v>
      </c>
    </row>
    <row r="178" customHeight="1" spans="2:14">
      <c r="B178" s="65">
        <v>3734</v>
      </c>
      <c r="C178" s="60">
        <v>1.7</v>
      </c>
      <c r="D178" s="60">
        <v>1.75</v>
      </c>
      <c r="E178" s="60">
        <v>1</v>
      </c>
      <c r="F178" s="60">
        <v>0</v>
      </c>
      <c r="G178" s="51">
        <f t="shared" si="19"/>
        <v>11108.65</v>
      </c>
      <c r="H178" s="61">
        <v>1.5</v>
      </c>
      <c r="I178" s="60">
        <v>0.98</v>
      </c>
      <c r="J178" s="60">
        <v>2.33</v>
      </c>
      <c r="K178" s="54">
        <f t="shared" si="20"/>
        <v>3.2834</v>
      </c>
      <c r="L178" s="61">
        <v>1.325</v>
      </c>
      <c r="M178" s="56">
        <v>0.5</v>
      </c>
      <c r="N178" s="63">
        <f t="shared" si="21"/>
        <v>36246.1780261875</v>
      </c>
    </row>
    <row r="179" customHeight="1" spans="2:14">
      <c r="B179" s="65">
        <v>3734</v>
      </c>
      <c r="C179" s="60">
        <v>1.7</v>
      </c>
      <c r="D179" s="60">
        <v>1.75</v>
      </c>
      <c r="E179" s="60">
        <v>1</v>
      </c>
      <c r="F179" s="60">
        <v>0</v>
      </c>
      <c r="G179" s="51">
        <f t="shared" si="19"/>
        <v>11108.65</v>
      </c>
      <c r="H179" s="61">
        <v>1.5</v>
      </c>
      <c r="I179" s="60">
        <v>0.98</v>
      </c>
      <c r="J179" s="60">
        <v>2.33</v>
      </c>
      <c r="K179" s="54">
        <f t="shared" si="20"/>
        <v>3.2834</v>
      </c>
      <c r="L179" s="61">
        <v>1.325</v>
      </c>
      <c r="M179" s="56">
        <v>0.5</v>
      </c>
      <c r="N179" s="63">
        <f t="shared" si="21"/>
        <v>36246.1780261875</v>
      </c>
    </row>
    <row r="180" customHeight="1" spans="2:14">
      <c r="B180" s="65">
        <v>3734</v>
      </c>
      <c r="C180" s="60">
        <v>1.7</v>
      </c>
      <c r="D180" s="60">
        <v>1.75</v>
      </c>
      <c r="E180" s="60">
        <v>1</v>
      </c>
      <c r="F180" s="60">
        <v>0</v>
      </c>
      <c r="G180" s="51">
        <f t="shared" si="19"/>
        <v>11108.65</v>
      </c>
      <c r="H180" s="61">
        <v>1.5</v>
      </c>
      <c r="I180" s="60">
        <v>0.98</v>
      </c>
      <c r="J180" s="60">
        <v>2.33</v>
      </c>
      <c r="K180" s="54">
        <f t="shared" si="20"/>
        <v>3.2834</v>
      </c>
      <c r="L180" s="61">
        <v>1.325</v>
      </c>
      <c r="M180" s="56">
        <v>0.5</v>
      </c>
      <c r="N180" s="63">
        <f t="shared" si="21"/>
        <v>36246.1780261875</v>
      </c>
    </row>
    <row r="181" customHeight="1" spans="2:14">
      <c r="B181" s="65">
        <v>3734</v>
      </c>
      <c r="C181" s="60">
        <v>1.7</v>
      </c>
      <c r="D181" s="60">
        <v>1.75</v>
      </c>
      <c r="E181" s="60">
        <v>1</v>
      </c>
      <c r="F181" s="60">
        <v>0</v>
      </c>
      <c r="G181" s="51">
        <f t="shared" si="19"/>
        <v>11108.65</v>
      </c>
      <c r="H181" s="61">
        <v>1.5</v>
      </c>
      <c r="I181" s="60">
        <v>0.98</v>
      </c>
      <c r="J181" s="60">
        <v>2.33</v>
      </c>
      <c r="K181" s="54">
        <f t="shared" si="20"/>
        <v>3.2834</v>
      </c>
      <c r="L181" s="61">
        <v>1.325</v>
      </c>
      <c r="M181" s="56">
        <v>0.5</v>
      </c>
      <c r="N181" s="63">
        <f t="shared" si="21"/>
        <v>36246.1780261875</v>
      </c>
    </row>
    <row r="182" customHeight="1" spans="2:14">
      <c r="B182" s="65">
        <v>3734</v>
      </c>
      <c r="C182" s="60">
        <v>1.7</v>
      </c>
      <c r="D182" s="60">
        <v>1</v>
      </c>
      <c r="E182" s="60">
        <v>1</v>
      </c>
      <c r="F182" s="60">
        <v>0</v>
      </c>
      <c r="G182" s="51">
        <f t="shared" si="19"/>
        <v>6347.8</v>
      </c>
      <c r="H182" s="61">
        <v>1.5</v>
      </c>
      <c r="I182" s="60">
        <v>0.98</v>
      </c>
      <c r="J182" s="60">
        <v>2.33</v>
      </c>
      <c r="K182" s="54">
        <f t="shared" si="20"/>
        <v>3.2834</v>
      </c>
      <c r="L182" s="61">
        <v>1.325</v>
      </c>
      <c r="M182" s="56">
        <v>0.5</v>
      </c>
      <c r="N182" s="63">
        <f t="shared" si="21"/>
        <v>20712.10172925</v>
      </c>
    </row>
    <row r="183" customHeight="1" spans="2:14">
      <c r="B183" s="65">
        <v>3734</v>
      </c>
      <c r="C183" s="60">
        <v>1.7</v>
      </c>
      <c r="D183" s="60">
        <v>1</v>
      </c>
      <c r="E183" s="60">
        <v>1</v>
      </c>
      <c r="F183" s="60">
        <v>0</v>
      </c>
      <c r="G183" s="51">
        <f t="shared" si="19"/>
        <v>6347.8</v>
      </c>
      <c r="H183" s="61">
        <v>1.5</v>
      </c>
      <c r="I183" s="60">
        <v>0.98</v>
      </c>
      <c r="J183" s="60">
        <v>2.33</v>
      </c>
      <c r="K183" s="54">
        <f t="shared" si="20"/>
        <v>3.2834</v>
      </c>
      <c r="L183" s="61">
        <v>1.325</v>
      </c>
      <c r="M183" s="56">
        <v>0.5</v>
      </c>
      <c r="N183" s="63">
        <f t="shared" si="21"/>
        <v>20712.10172925</v>
      </c>
    </row>
    <row r="184" customHeight="1" spans="2:14">
      <c r="B184" s="65">
        <v>3734</v>
      </c>
      <c r="C184" s="60">
        <v>1.7</v>
      </c>
      <c r="D184" s="60">
        <v>1</v>
      </c>
      <c r="E184" s="60">
        <v>1</v>
      </c>
      <c r="F184" s="60">
        <v>0</v>
      </c>
      <c r="G184" s="51">
        <f t="shared" si="19"/>
        <v>6347.8</v>
      </c>
      <c r="H184" s="61">
        <v>1.5</v>
      </c>
      <c r="I184" s="60">
        <v>0.98</v>
      </c>
      <c r="J184" s="60">
        <v>2.33</v>
      </c>
      <c r="K184" s="54">
        <f t="shared" si="20"/>
        <v>3.2834</v>
      </c>
      <c r="L184" s="61">
        <v>1.325</v>
      </c>
      <c r="M184" s="56">
        <v>0.5</v>
      </c>
      <c r="N184" s="63">
        <f t="shared" si="21"/>
        <v>20712.10172925</v>
      </c>
    </row>
    <row r="185" customHeight="1" spans="2:14">
      <c r="B185" s="65">
        <v>3734</v>
      </c>
      <c r="C185" s="60">
        <v>1.7</v>
      </c>
      <c r="D185" s="60">
        <v>1</v>
      </c>
      <c r="E185" s="60">
        <v>1</v>
      </c>
      <c r="F185" s="60">
        <v>0</v>
      </c>
      <c r="G185" s="51">
        <f t="shared" si="19"/>
        <v>6347.8</v>
      </c>
      <c r="H185" s="61">
        <v>1.5</v>
      </c>
      <c r="I185" s="60">
        <v>0.98</v>
      </c>
      <c r="J185" s="60">
        <v>2.33</v>
      </c>
      <c r="K185" s="54">
        <f t="shared" si="20"/>
        <v>3.2834</v>
      </c>
      <c r="L185" s="61">
        <v>1.125</v>
      </c>
      <c r="M185" s="56">
        <v>0.5</v>
      </c>
      <c r="N185" s="63">
        <f t="shared" si="21"/>
        <v>17585.74675125</v>
      </c>
    </row>
    <row r="186" customHeight="1" spans="2:14">
      <c r="B186" s="65">
        <v>3734</v>
      </c>
      <c r="C186" s="60">
        <v>1.7</v>
      </c>
      <c r="D186" s="60">
        <v>1</v>
      </c>
      <c r="E186" s="60">
        <v>1</v>
      </c>
      <c r="F186" s="60">
        <v>0</v>
      </c>
      <c r="G186" s="51">
        <f t="shared" si="19"/>
        <v>6347.8</v>
      </c>
      <c r="H186" s="61">
        <v>1.5</v>
      </c>
      <c r="I186" s="60">
        <v>0.98</v>
      </c>
      <c r="J186" s="60">
        <v>2.33</v>
      </c>
      <c r="K186" s="54">
        <f t="shared" si="20"/>
        <v>3.2834</v>
      </c>
      <c r="L186" s="61">
        <v>1.125</v>
      </c>
      <c r="M186" s="56">
        <v>0.5</v>
      </c>
      <c r="N186" s="63">
        <f t="shared" si="21"/>
        <v>17585.74675125</v>
      </c>
    </row>
    <row r="187" customHeight="1" spans="2:14">
      <c r="B187" s="65">
        <v>3734</v>
      </c>
      <c r="C187" s="60">
        <v>1.7</v>
      </c>
      <c r="D187" s="60">
        <v>1</v>
      </c>
      <c r="E187" s="60">
        <v>1</v>
      </c>
      <c r="F187" s="60">
        <v>0</v>
      </c>
      <c r="G187" s="51">
        <f t="shared" si="19"/>
        <v>6347.8</v>
      </c>
      <c r="H187" s="61">
        <v>1.5</v>
      </c>
      <c r="I187" s="60">
        <v>0.98</v>
      </c>
      <c r="J187" s="60">
        <v>2.33</v>
      </c>
      <c r="K187" s="54">
        <f t="shared" si="20"/>
        <v>3.2834</v>
      </c>
      <c r="L187" s="61">
        <v>1.125</v>
      </c>
      <c r="M187" s="56">
        <v>0.5</v>
      </c>
      <c r="N187" s="63">
        <f t="shared" si="21"/>
        <v>17585.74675125</v>
      </c>
    </row>
    <row r="188" customHeight="1" spans="2:14">
      <c r="B188" s="65">
        <v>3734</v>
      </c>
      <c r="C188" s="60">
        <v>1.7</v>
      </c>
      <c r="D188" s="60">
        <v>1</v>
      </c>
      <c r="E188" s="60">
        <v>1</v>
      </c>
      <c r="F188" s="60">
        <v>0</v>
      </c>
      <c r="G188" s="51">
        <f t="shared" si="19"/>
        <v>6347.8</v>
      </c>
      <c r="H188" s="61">
        <v>1.5</v>
      </c>
      <c r="I188" s="60">
        <v>0.98</v>
      </c>
      <c r="J188" s="60">
        <v>2.33</v>
      </c>
      <c r="K188" s="54">
        <f t="shared" si="20"/>
        <v>3.2834</v>
      </c>
      <c r="L188" s="61">
        <v>1.125</v>
      </c>
      <c r="M188" s="56">
        <v>0.5</v>
      </c>
      <c r="N188" s="63">
        <f t="shared" si="21"/>
        <v>17585.74675125</v>
      </c>
    </row>
    <row r="189" customHeight="1" spans="2:14">
      <c r="B189" s="65">
        <v>3734</v>
      </c>
      <c r="C189" s="60">
        <v>1.7</v>
      </c>
      <c r="D189" s="60">
        <v>1</v>
      </c>
      <c r="E189" s="60">
        <v>1</v>
      </c>
      <c r="F189" s="60">
        <v>0</v>
      </c>
      <c r="G189" s="51">
        <f t="shared" si="19"/>
        <v>6347.8</v>
      </c>
      <c r="H189" s="61">
        <v>1.5</v>
      </c>
      <c r="I189" s="60">
        <v>0.98</v>
      </c>
      <c r="J189" s="60">
        <v>2.33</v>
      </c>
      <c r="K189" s="54">
        <f t="shared" si="20"/>
        <v>3.2834</v>
      </c>
      <c r="L189" s="61">
        <v>1.125</v>
      </c>
      <c r="M189" s="56">
        <v>0.5</v>
      </c>
      <c r="N189" s="63">
        <f t="shared" si="21"/>
        <v>17585.74675125</v>
      </c>
    </row>
    <row r="190" customHeight="1" spans="2:14">
      <c r="B190" s="65">
        <v>3734</v>
      </c>
      <c r="C190" s="60">
        <v>1.7</v>
      </c>
      <c r="D190" s="60">
        <v>1</v>
      </c>
      <c r="E190" s="60">
        <v>1</v>
      </c>
      <c r="F190" s="60">
        <v>0</v>
      </c>
      <c r="G190" s="51">
        <f t="shared" si="19"/>
        <v>6347.8</v>
      </c>
      <c r="H190" s="61">
        <v>1.5</v>
      </c>
      <c r="I190" s="60">
        <v>0.98</v>
      </c>
      <c r="J190" s="60">
        <v>2.33</v>
      </c>
      <c r="K190" s="54">
        <f t="shared" si="20"/>
        <v>3.2834</v>
      </c>
      <c r="L190" s="61">
        <v>1.125</v>
      </c>
      <c r="M190" s="56">
        <v>0.5</v>
      </c>
      <c r="N190" s="63">
        <f t="shared" si="21"/>
        <v>17585.74675125</v>
      </c>
    </row>
    <row r="191" customHeight="1" spans="2:14">
      <c r="B191" s="65">
        <v>3734</v>
      </c>
      <c r="C191" s="60">
        <v>1.7</v>
      </c>
      <c r="D191" s="60">
        <v>1</v>
      </c>
      <c r="E191" s="60">
        <v>1</v>
      </c>
      <c r="F191" s="60">
        <v>0</v>
      </c>
      <c r="G191" s="51">
        <f t="shared" si="19"/>
        <v>6347.8</v>
      </c>
      <c r="H191" s="61">
        <v>1.5</v>
      </c>
      <c r="I191" s="60">
        <v>0.98</v>
      </c>
      <c r="J191" s="60">
        <v>2.33</v>
      </c>
      <c r="K191" s="54">
        <f t="shared" si="20"/>
        <v>3.2834</v>
      </c>
      <c r="L191" s="61">
        <v>1.125</v>
      </c>
      <c r="M191" s="56">
        <v>0.5</v>
      </c>
      <c r="N191" s="63">
        <f t="shared" si="21"/>
        <v>17585.74675125</v>
      </c>
    </row>
    <row r="192" customHeight="1" spans="2:14">
      <c r="B192" s="66">
        <f>SUM(N169:N191)</f>
        <v>603156.6317115</v>
      </c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8"/>
    </row>
    <row r="193" customHeight="1" spans="2:14">
      <c r="B193" s="66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8"/>
    </row>
    <row r="194" customHeight="1" spans="2:14">
      <c r="B194" s="69"/>
      <c r="C194" s="70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71"/>
    </row>
    <row r="195" customHeight="1" spans="2:14">
      <c r="B195" s="34" t="s">
        <v>7</v>
      </c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6"/>
    </row>
    <row r="196" customHeight="1" spans="2:14">
      <c r="B196" s="37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9"/>
    </row>
    <row r="197" customHeight="1" spans="2:14">
      <c r="B197" s="40" t="s">
        <v>9</v>
      </c>
      <c r="C197" s="41"/>
      <c r="D197" s="41"/>
      <c r="E197" s="41"/>
      <c r="F197" s="41"/>
      <c r="G197" s="42"/>
      <c r="H197" s="43" t="s">
        <v>10</v>
      </c>
      <c r="I197" s="44"/>
      <c r="J197" s="44"/>
      <c r="K197" s="45"/>
      <c r="L197" s="46" t="s">
        <v>11</v>
      </c>
      <c r="M197" s="47"/>
      <c r="N197" s="48" t="s">
        <v>12</v>
      </c>
    </row>
    <row r="198" customHeight="1" spans="2:14">
      <c r="B198" s="49" t="s">
        <v>13</v>
      </c>
      <c r="C198" s="50" t="s">
        <v>14</v>
      </c>
      <c r="D198" s="50" t="s">
        <v>15</v>
      </c>
      <c r="E198" s="50" t="s">
        <v>16</v>
      </c>
      <c r="F198" s="50" t="s">
        <v>17</v>
      </c>
      <c r="G198" s="51" t="s">
        <v>9</v>
      </c>
      <c r="H198" s="52" t="s">
        <v>18</v>
      </c>
      <c r="I198" s="53" t="s">
        <v>19</v>
      </c>
      <c r="J198" s="53" t="s">
        <v>20</v>
      </c>
      <c r="K198" s="54" t="s">
        <v>21</v>
      </c>
      <c r="L198" s="55" t="s">
        <v>22</v>
      </c>
      <c r="M198" s="56" t="s">
        <v>23</v>
      </c>
      <c r="N198" s="57"/>
    </row>
    <row r="199" customHeight="1" spans="2:14">
      <c r="B199" s="65">
        <v>2556</v>
      </c>
      <c r="C199" s="60">
        <v>4.97</v>
      </c>
      <c r="D199" s="60">
        <v>1</v>
      </c>
      <c r="E199" s="60">
        <v>1</v>
      </c>
      <c r="F199" s="60">
        <v>0</v>
      </c>
      <c r="G199" s="51">
        <f t="shared" ref="G199:G219" si="22">B199*C199*D199*E199+F199</f>
        <v>12703.32</v>
      </c>
      <c r="H199" s="61">
        <v>1.65</v>
      </c>
      <c r="I199" s="60">
        <v>0.76</v>
      </c>
      <c r="J199" s="60">
        <v>1.54</v>
      </c>
      <c r="K199" s="54">
        <f t="shared" ref="K199:K219" si="23">I199*J199+1</f>
        <v>2.1704</v>
      </c>
      <c r="L199" s="61">
        <v>1.125</v>
      </c>
      <c r="M199" s="56">
        <v>0.5</v>
      </c>
      <c r="N199" s="63">
        <f t="shared" ref="N199:N219" si="24">G199*H199*K199*L199*M199</f>
        <v>25589.5995663</v>
      </c>
    </row>
    <row r="200" customHeight="1" spans="2:14">
      <c r="B200" s="65">
        <v>2556</v>
      </c>
      <c r="C200" s="60">
        <f t="shared" ref="C200:C219" si="25">0.677+0.338</f>
        <v>1.015</v>
      </c>
      <c r="D200" s="60">
        <v>1.35</v>
      </c>
      <c r="E200" s="60">
        <v>1</v>
      </c>
      <c r="F200" s="60">
        <v>0</v>
      </c>
      <c r="G200" s="51">
        <f t="shared" si="22"/>
        <v>3502.359</v>
      </c>
      <c r="H200" s="61">
        <v>1.65</v>
      </c>
      <c r="I200" s="60">
        <v>0.76</v>
      </c>
      <c r="J200" s="60">
        <v>1.54</v>
      </c>
      <c r="K200" s="54">
        <f t="shared" si="23"/>
        <v>2.1704</v>
      </c>
      <c r="L200" s="61">
        <v>1.125</v>
      </c>
      <c r="M200" s="56">
        <v>0.5</v>
      </c>
      <c r="N200" s="63">
        <f t="shared" si="24"/>
        <v>7055.1607254975</v>
      </c>
    </row>
    <row r="201" customHeight="1" spans="2:14">
      <c r="B201" s="65">
        <v>2556</v>
      </c>
      <c r="C201" s="60">
        <f t="shared" si="25"/>
        <v>1.015</v>
      </c>
      <c r="D201" s="60">
        <v>1.35</v>
      </c>
      <c r="E201" s="60">
        <v>1</v>
      </c>
      <c r="F201" s="60">
        <v>0</v>
      </c>
      <c r="G201" s="51">
        <f t="shared" si="22"/>
        <v>3502.359</v>
      </c>
      <c r="H201" s="61">
        <v>1.65</v>
      </c>
      <c r="I201" s="60">
        <v>0.76</v>
      </c>
      <c r="J201" s="60">
        <v>1.54</v>
      </c>
      <c r="K201" s="54">
        <f t="shared" si="23"/>
        <v>2.1704</v>
      </c>
      <c r="L201" s="61">
        <v>1.125</v>
      </c>
      <c r="M201" s="56">
        <v>0.5</v>
      </c>
      <c r="N201" s="63">
        <f t="shared" si="24"/>
        <v>7055.1607254975</v>
      </c>
    </row>
    <row r="202" customHeight="1" spans="2:14">
      <c r="B202" s="65">
        <v>2556</v>
      </c>
      <c r="C202" s="60">
        <f t="shared" si="25"/>
        <v>1.015</v>
      </c>
      <c r="D202" s="60">
        <v>1.35</v>
      </c>
      <c r="E202" s="60">
        <v>1</v>
      </c>
      <c r="F202" s="60">
        <v>0</v>
      </c>
      <c r="G202" s="51">
        <f t="shared" si="22"/>
        <v>3502.359</v>
      </c>
      <c r="H202" s="61">
        <v>1.65</v>
      </c>
      <c r="I202" s="60">
        <v>0.76</v>
      </c>
      <c r="J202" s="60">
        <v>1.54</v>
      </c>
      <c r="K202" s="54">
        <f t="shared" si="23"/>
        <v>2.1704</v>
      </c>
      <c r="L202" s="61">
        <v>1.125</v>
      </c>
      <c r="M202" s="56">
        <v>0.5</v>
      </c>
      <c r="N202" s="63">
        <f t="shared" si="24"/>
        <v>7055.1607254975</v>
      </c>
    </row>
    <row r="203" customHeight="1" spans="2:14">
      <c r="B203" s="65">
        <v>2556</v>
      </c>
      <c r="C203" s="60">
        <f t="shared" si="25"/>
        <v>1.015</v>
      </c>
      <c r="D203" s="60">
        <v>1.35</v>
      </c>
      <c r="E203" s="60">
        <v>1</v>
      </c>
      <c r="F203" s="60">
        <v>0</v>
      </c>
      <c r="G203" s="51">
        <f t="shared" si="22"/>
        <v>3502.359</v>
      </c>
      <c r="H203" s="61">
        <v>1.65</v>
      </c>
      <c r="I203" s="60">
        <v>0.76</v>
      </c>
      <c r="J203" s="60">
        <v>1.54</v>
      </c>
      <c r="K203" s="54">
        <f t="shared" si="23"/>
        <v>2.1704</v>
      </c>
      <c r="L203" s="61">
        <v>1.125</v>
      </c>
      <c r="M203" s="56">
        <v>0.5</v>
      </c>
      <c r="N203" s="63">
        <f t="shared" si="24"/>
        <v>7055.1607254975</v>
      </c>
    </row>
    <row r="204" customHeight="1" spans="2:14">
      <c r="B204" s="65">
        <v>2556</v>
      </c>
      <c r="C204" s="60">
        <f t="shared" si="25"/>
        <v>1.015</v>
      </c>
      <c r="D204" s="60">
        <v>1.35</v>
      </c>
      <c r="E204" s="60">
        <v>1</v>
      </c>
      <c r="F204" s="60">
        <v>0</v>
      </c>
      <c r="G204" s="51">
        <f t="shared" si="22"/>
        <v>3502.359</v>
      </c>
      <c r="H204" s="61">
        <v>1.65</v>
      </c>
      <c r="I204" s="60">
        <v>0.76</v>
      </c>
      <c r="J204" s="60">
        <v>1.54</v>
      </c>
      <c r="K204" s="54">
        <f t="shared" si="23"/>
        <v>2.1704</v>
      </c>
      <c r="L204" s="61">
        <v>1.125</v>
      </c>
      <c r="M204" s="56">
        <v>0.5</v>
      </c>
      <c r="N204" s="63">
        <f t="shared" si="24"/>
        <v>7055.1607254975</v>
      </c>
    </row>
    <row r="205" customHeight="1" spans="2:14">
      <c r="B205" s="65">
        <v>2556</v>
      </c>
      <c r="C205" s="60">
        <f t="shared" si="25"/>
        <v>1.015</v>
      </c>
      <c r="D205" s="60">
        <v>1.35</v>
      </c>
      <c r="E205" s="60">
        <v>1</v>
      </c>
      <c r="F205" s="60">
        <v>0</v>
      </c>
      <c r="G205" s="51">
        <f t="shared" si="22"/>
        <v>3502.359</v>
      </c>
      <c r="H205" s="61">
        <v>1.65</v>
      </c>
      <c r="I205" s="60">
        <v>0.76</v>
      </c>
      <c r="J205" s="60">
        <v>1.54</v>
      </c>
      <c r="K205" s="54">
        <f t="shared" si="23"/>
        <v>2.1704</v>
      </c>
      <c r="L205" s="61">
        <v>1.125</v>
      </c>
      <c r="M205" s="56">
        <v>0.5</v>
      </c>
      <c r="N205" s="63">
        <f t="shared" si="24"/>
        <v>7055.1607254975</v>
      </c>
    </row>
    <row r="206" customHeight="1" spans="2:14">
      <c r="B206" s="65">
        <v>2556</v>
      </c>
      <c r="C206" s="60">
        <f t="shared" si="25"/>
        <v>1.015</v>
      </c>
      <c r="D206" s="60">
        <v>1.35</v>
      </c>
      <c r="E206" s="60">
        <v>1</v>
      </c>
      <c r="F206" s="60">
        <v>0</v>
      </c>
      <c r="G206" s="51">
        <f t="shared" si="22"/>
        <v>3502.359</v>
      </c>
      <c r="H206" s="61">
        <v>1.65</v>
      </c>
      <c r="I206" s="60">
        <v>0.76</v>
      </c>
      <c r="J206" s="60">
        <v>1.54</v>
      </c>
      <c r="K206" s="54">
        <f t="shared" si="23"/>
        <v>2.1704</v>
      </c>
      <c r="L206" s="61">
        <v>1.125</v>
      </c>
      <c r="M206" s="56">
        <v>0.5</v>
      </c>
      <c r="N206" s="63">
        <f t="shared" si="24"/>
        <v>7055.1607254975</v>
      </c>
    </row>
    <row r="207" customHeight="1" spans="2:14">
      <c r="B207" s="65">
        <v>2556</v>
      </c>
      <c r="C207" s="60">
        <f t="shared" si="25"/>
        <v>1.015</v>
      </c>
      <c r="D207" s="60">
        <v>1.35</v>
      </c>
      <c r="E207" s="60">
        <v>1</v>
      </c>
      <c r="F207" s="60">
        <v>0</v>
      </c>
      <c r="G207" s="51">
        <f t="shared" si="22"/>
        <v>3502.359</v>
      </c>
      <c r="H207" s="61">
        <v>1.65</v>
      </c>
      <c r="I207" s="60">
        <v>0.76</v>
      </c>
      <c r="J207" s="60">
        <v>1.54</v>
      </c>
      <c r="K207" s="54">
        <f t="shared" si="23"/>
        <v>2.1704</v>
      </c>
      <c r="L207" s="61">
        <v>1.125</v>
      </c>
      <c r="M207" s="56">
        <v>0.5</v>
      </c>
      <c r="N207" s="63">
        <f t="shared" si="24"/>
        <v>7055.1607254975</v>
      </c>
    </row>
    <row r="208" customHeight="1" spans="2:14">
      <c r="B208" s="65">
        <v>2556</v>
      </c>
      <c r="C208" s="60">
        <f t="shared" si="25"/>
        <v>1.015</v>
      </c>
      <c r="D208" s="60">
        <v>1.35</v>
      </c>
      <c r="E208" s="60">
        <v>1</v>
      </c>
      <c r="F208" s="60">
        <v>0</v>
      </c>
      <c r="G208" s="51">
        <f t="shared" si="22"/>
        <v>3502.359</v>
      </c>
      <c r="H208" s="61">
        <v>1.65</v>
      </c>
      <c r="I208" s="60">
        <v>0.76</v>
      </c>
      <c r="J208" s="60">
        <v>1.54</v>
      </c>
      <c r="K208" s="54">
        <f t="shared" si="23"/>
        <v>2.1704</v>
      </c>
      <c r="L208" s="61">
        <v>1.125</v>
      </c>
      <c r="M208" s="56">
        <v>0.5</v>
      </c>
      <c r="N208" s="63">
        <f t="shared" si="24"/>
        <v>7055.1607254975</v>
      </c>
    </row>
    <row r="209" customHeight="1" spans="2:14">
      <c r="B209" s="65">
        <v>2556</v>
      </c>
      <c r="C209" s="60">
        <f t="shared" si="25"/>
        <v>1.015</v>
      </c>
      <c r="D209" s="60">
        <v>1.35</v>
      </c>
      <c r="E209" s="60">
        <v>1</v>
      </c>
      <c r="F209" s="60">
        <v>0</v>
      </c>
      <c r="G209" s="51">
        <f t="shared" si="22"/>
        <v>3502.359</v>
      </c>
      <c r="H209" s="61">
        <v>1.65</v>
      </c>
      <c r="I209" s="60">
        <v>0.76</v>
      </c>
      <c r="J209" s="60">
        <v>1.54</v>
      </c>
      <c r="K209" s="54">
        <f t="shared" si="23"/>
        <v>2.1704</v>
      </c>
      <c r="L209" s="61">
        <v>1.125</v>
      </c>
      <c r="M209" s="56">
        <v>0.5</v>
      </c>
      <c r="N209" s="63">
        <f t="shared" si="24"/>
        <v>7055.1607254975</v>
      </c>
    </row>
    <row r="210" customHeight="1" spans="2:14">
      <c r="B210" s="65">
        <v>2556</v>
      </c>
      <c r="C210" s="60">
        <f t="shared" si="25"/>
        <v>1.015</v>
      </c>
      <c r="D210" s="60">
        <v>1.35</v>
      </c>
      <c r="E210" s="60">
        <v>1</v>
      </c>
      <c r="F210" s="60">
        <v>0</v>
      </c>
      <c r="G210" s="51">
        <f t="shared" si="22"/>
        <v>3502.359</v>
      </c>
      <c r="H210" s="61">
        <v>1.65</v>
      </c>
      <c r="I210" s="60">
        <v>0.76</v>
      </c>
      <c r="J210" s="60">
        <v>1.54</v>
      </c>
      <c r="K210" s="54">
        <f t="shared" si="23"/>
        <v>2.1704</v>
      </c>
      <c r="L210" s="61">
        <v>1.125</v>
      </c>
      <c r="M210" s="56">
        <v>0.5</v>
      </c>
      <c r="N210" s="63">
        <f t="shared" si="24"/>
        <v>7055.1607254975</v>
      </c>
    </row>
    <row r="211" customHeight="1" spans="2:14">
      <c r="B211" s="65">
        <v>2556</v>
      </c>
      <c r="C211" s="60">
        <f t="shared" si="25"/>
        <v>1.015</v>
      </c>
      <c r="D211" s="60">
        <v>1.35</v>
      </c>
      <c r="E211" s="60">
        <v>1</v>
      </c>
      <c r="F211" s="60">
        <v>0</v>
      </c>
      <c r="G211" s="51">
        <f t="shared" si="22"/>
        <v>3502.359</v>
      </c>
      <c r="H211" s="61">
        <v>1.65</v>
      </c>
      <c r="I211" s="60">
        <v>0.76</v>
      </c>
      <c r="J211" s="60">
        <v>1.54</v>
      </c>
      <c r="K211" s="54">
        <f t="shared" si="23"/>
        <v>2.1704</v>
      </c>
      <c r="L211" s="61">
        <v>1.125</v>
      </c>
      <c r="M211" s="56">
        <v>0.5</v>
      </c>
      <c r="N211" s="63">
        <f t="shared" si="24"/>
        <v>7055.1607254975</v>
      </c>
    </row>
    <row r="212" customHeight="1" spans="2:14">
      <c r="B212" s="65">
        <v>2556</v>
      </c>
      <c r="C212" s="60">
        <f t="shared" si="25"/>
        <v>1.015</v>
      </c>
      <c r="D212" s="60">
        <v>1.35</v>
      </c>
      <c r="E212" s="60">
        <v>1</v>
      </c>
      <c r="F212" s="60">
        <v>0</v>
      </c>
      <c r="G212" s="51">
        <f t="shared" si="22"/>
        <v>3502.359</v>
      </c>
      <c r="H212" s="61">
        <v>1.65</v>
      </c>
      <c r="I212" s="60">
        <v>0.76</v>
      </c>
      <c r="J212" s="60">
        <v>1.54</v>
      </c>
      <c r="K212" s="54">
        <f t="shared" si="23"/>
        <v>2.1704</v>
      </c>
      <c r="L212" s="61">
        <v>1.125</v>
      </c>
      <c r="M212" s="56">
        <v>0.5</v>
      </c>
      <c r="N212" s="63">
        <f t="shared" si="24"/>
        <v>7055.1607254975</v>
      </c>
    </row>
    <row r="213" customHeight="1" spans="2:14">
      <c r="B213" s="65">
        <v>2556</v>
      </c>
      <c r="C213" s="60">
        <f t="shared" si="25"/>
        <v>1.015</v>
      </c>
      <c r="D213" s="60">
        <v>1.35</v>
      </c>
      <c r="E213" s="60">
        <v>1</v>
      </c>
      <c r="F213" s="60">
        <v>0</v>
      </c>
      <c r="G213" s="51">
        <f t="shared" si="22"/>
        <v>3502.359</v>
      </c>
      <c r="H213" s="61">
        <v>1.65</v>
      </c>
      <c r="I213" s="60">
        <v>0.76</v>
      </c>
      <c r="J213" s="60">
        <v>1.54</v>
      </c>
      <c r="K213" s="54">
        <f t="shared" si="23"/>
        <v>2.1704</v>
      </c>
      <c r="L213" s="61">
        <v>1.125</v>
      </c>
      <c r="M213" s="56">
        <v>0.5</v>
      </c>
      <c r="N213" s="63">
        <f t="shared" si="24"/>
        <v>7055.1607254975</v>
      </c>
    </row>
    <row r="214" customHeight="1" spans="2:14">
      <c r="B214" s="65">
        <v>2556</v>
      </c>
      <c r="C214" s="60">
        <f t="shared" si="25"/>
        <v>1.015</v>
      </c>
      <c r="D214" s="60">
        <v>1.35</v>
      </c>
      <c r="E214" s="60">
        <v>1</v>
      </c>
      <c r="F214" s="60">
        <v>0</v>
      </c>
      <c r="G214" s="51">
        <f t="shared" si="22"/>
        <v>3502.359</v>
      </c>
      <c r="H214" s="61">
        <v>1.65</v>
      </c>
      <c r="I214" s="60">
        <v>0.76</v>
      </c>
      <c r="J214" s="60">
        <v>1.54</v>
      </c>
      <c r="K214" s="54">
        <f t="shared" si="23"/>
        <v>2.1704</v>
      </c>
      <c r="L214" s="61">
        <v>1.125</v>
      </c>
      <c r="M214" s="56">
        <v>0.5</v>
      </c>
      <c r="N214" s="63">
        <f t="shared" si="24"/>
        <v>7055.1607254975</v>
      </c>
    </row>
    <row r="215" customHeight="1" spans="2:14">
      <c r="B215" s="65">
        <v>2556</v>
      </c>
      <c r="C215" s="60">
        <f t="shared" si="25"/>
        <v>1.015</v>
      </c>
      <c r="D215" s="60">
        <v>1.35</v>
      </c>
      <c r="E215" s="60">
        <v>1</v>
      </c>
      <c r="F215" s="60">
        <v>0</v>
      </c>
      <c r="G215" s="51">
        <f t="shared" si="22"/>
        <v>3502.359</v>
      </c>
      <c r="H215" s="61">
        <v>1.65</v>
      </c>
      <c r="I215" s="60">
        <v>0.76</v>
      </c>
      <c r="J215" s="60">
        <v>1.54</v>
      </c>
      <c r="K215" s="54">
        <f t="shared" si="23"/>
        <v>2.1704</v>
      </c>
      <c r="L215" s="61">
        <v>1.125</v>
      </c>
      <c r="M215" s="56">
        <v>0.5</v>
      </c>
      <c r="N215" s="63">
        <f t="shared" si="24"/>
        <v>7055.1607254975</v>
      </c>
    </row>
    <row r="216" customHeight="1" spans="2:14">
      <c r="B216" s="65">
        <v>2556</v>
      </c>
      <c r="C216" s="60">
        <f t="shared" si="25"/>
        <v>1.015</v>
      </c>
      <c r="D216" s="60">
        <v>1.35</v>
      </c>
      <c r="E216" s="60">
        <v>1</v>
      </c>
      <c r="F216" s="60">
        <v>0</v>
      </c>
      <c r="G216" s="51">
        <f t="shared" si="22"/>
        <v>3502.359</v>
      </c>
      <c r="H216" s="61">
        <v>1.65</v>
      </c>
      <c r="I216" s="60">
        <v>0.76</v>
      </c>
      <c r="J216" s="60">
        <v>1.54</v>
      </c>
      <c r="K216" s="54">
        <f t="shared" si="23"/>
        <v>2.1704</v>
      </c>
      <c r="L216" s="61">
        <v>1.125</v>
      </c>
      <c r="M216" s="56">
        <v>0.5</v>
      </c>
      <c r="N216" s="63">
        <f t="shared" si="24"/>
        <v>7055.1607254975</v>
      </c>
    </row>
    <row r="217" customHeight="1" spans="2:14">
      <c r="B217" s="65">
        <v>2556</v>
      </c>
      <c r="C217" s="60">
        <f t="shared" si="25"/>
        <v>1.015</v>
      </c>
      <c r="D217" s="60">
        <v>1.35</v>
      </c>
      <c r="E217" s="60">
        <v>1</v>
      </c>
      <c r="F217" s="60">
        <v>0</v>
      </c>
      <c r="G217" s="51">
        <f t="shared" si="22"/>
        <v>3502.359</v>
      </c>
      <c r="H217" s="61">
        <v>1.65</v>
      </c>
      <c r="I217" s="60">
        <v>0.76</v>
      </c>
      <c r="J217" s="60">
        <v>1.54</v>
      </c>
      <c r="K217" s="54">
        <f t="shared" si="23"/>
        <v>2.1704</v>
      </c>
      <c r="L217" s="61">
        <v>1.125</v>
      </c>
      <c r="M217" s="56">
        <v>0.5</v>
      </c>
      <c r="N217" s="63">
        <f t="shared" si="24"/>
        <v>7055.1607254975</v>
      </c>
    </row>
    <row r="218" customHeight="1" spans="2:14">
      <c r="B218" s="65">
        <v>2556</v>
      </c>
      <c r="C218" s="60">
        <f t="shared" si="25"/>
        <v>1.015</v>
      </c>
      <c r="D218" s="60">
        <v>1.35</v>
      </c>
      <c r="E218" s="60">
        <v>1</v>
      </c>
      <c r="F218" s="60">
        <v>0</v>
      </c>
      <c r="G218" s="51">
        <f t="shared" si="22"/>
        <v>3502.359</v>
      </c>
      <c r="H218" s="61">
        <v>1.65</v>
      </c>
      <c r="I218" s="60">
        <v>0.76</v>
      </c>
      <c r="J218" s="60">
        <v>1.54</v>
      </c>
      <c r="K218" s="54">
        <f t="shared" si="23"/>
        <v>2.1704</v>
      </c>
      <c r="L218" s="61">
        <v>1.125</v>
      </c>
      <c r="M218" s="56">
        <v>0.5</v>
      </c>
      <c r="N218" s="63">
        <f t="shared" si="24"/>
        <v>7055.1607254975</v>
      </c>
    </row>
    <row r="219" customHeight="1" spans="2:14">
      <c r="B219" s="65">
        <v>2556</v>
      </c>
      <c r="C219" s="60">
        <f t="shared" si="25"/>
        <v>1.015</v>
      </c>
      <c r="D219" s="60">
        <v>1.35</v>
      </c>
      <c r="E219" s="60">
        <v>1</v>
      </c>
      <c r="F219" s="60">
        <v>0</v>
      </c>
      <c r="G219" s="51">
        <f t="shared" si="22"/>
        <v>3502.359</v>
      </c>
      <c r="H219" s="61">
        <v>1.65</v>
      </c>
      <c r="I219" s="60">
        <v>0.76</v>
      </c>
      <c r="J219" s="60">
        <v>1.54</v>
      </c>
      <c r="K219" s="54">
        <f t="shared" si="23"/>
        <v>2.1704</v>
      </c>
      <c r="L219" s="61">
        <v>1.125</v>
      </c>
      <c r="M219" s="56">
        <v>0.5</v>
      </c>
      <c r="N219" s="63">
        <f t="shared" si="24"/>
        <v>7055.1607254975</v>
      </c>
    </row>
    <row r="220" customHeight="1" spans="2:14">
      <c r="B220" s="66">
        <f>SUM(N199:N219)</f>
        <v>166692.81407625</v>
      </c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8"/>
    </row>
    <row r="221" customHeight="1" spans="2:14">
      <c r="B221" s="66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8"/>
    </row>
    <row r="222" customHeight="1" spans="2:14">
      <c r="B222" s="69"/>
      <c r="C222" s="70"/>
      <c r="D222" s="70"/>
      <c r="E222" s="70"/>
      <c r="F222" s="70"/>
      <c r="G222" s="70"/>
      <c r="H222" s="70"/>
      <c r="I222" s="70"/>
      <c r="J222" s="70"/>
      <c r="K222" s="70"/>
      <c r="L222" s="70"/>
      <c r="M222" s="70"/>
      <c r="N222" s="71"/>
    </row>
    <row r="225" customHeight="1" spans="2:28">
      <c r="B225" s="2" t="s">
        <v>0</v>
      </c>
      <c r="C225" s="3"/>
      <c r="D225" s="3"/>
      <c r="E225" s="3"/>
      <c r="F225" s="4"/>
      <c r="G225" s="5" t="s">
        <v>32</v>
      </c>
      <c r="H225" s="6"/>
      <c r="I225" s="6"/>
      <c r="J225" s="6"/>
      <c r="K225" s="6"/>
      <c r="L225" s="6"/>
      <c r="M225" s="6"/>
      <c r="N225" s="7"/>
      <c r="P225"/>
      <c r="Q225"/>
      <c r="R225"/>
      <c r="S225"/>
      <c r="T225"/>
      <c r="U225"/>
      <c r="V225"/>
      <c r="W225"/>
      <c r="X225"/>
      <c r="Y225"/>
      <c r="Z225"/>
      <c r="AA225"/>
      <c r="AB225"/>
    </row>
    <row r="226" customHeight="1" spans="2:28">
      <c r="B226" s="8"/>
      <c r="C226" s="9"/>
      <c r="D226" s="9"/>
      <c r="E226" s="9"/>
      <c r="F226" s="10"/>
      <c r="G226" s="11"/>
      <c r="H226" s="12"/>
      <c r="I226" s="12"/>
      <c r="J226" s="12"/>
      <c r="K226" s="12"/>
      <c r="L226" s="12"/>
      <c r="M226" s="12"/>
      <c r="N226" s="13"/>
      <c r="P226"/>
      <c r="Q226"/>
      <c r="R226"/>
      <c r="S226"/>
      <c r="T226"/>
      <c r="U226"/>
      <c r="V226"/>
      <c r="W226"/>
      <c r="X226"/>
      <c r="Y226"/>
      <c r="Z226"/>
      <c r="AA226"/>
      <c r="AB226"/>
    </row>
    <row r="227" customHeight="1" spans="2:28">
      <c r="B227" s="14"/>
      <c r="C227" s="15"/>
      <c r="D227" s="15"/>
      <c r="E227" s="15"/>
      <c r="F227" s="16"/>
      <c r="G227" s="17"/>
      <c r="H227" s="18"/>
      <c r="I227" s="18"/>
      <c r="J227" s="18"/>
      <c r="K227" s="18"/>
      <c r="L227" s="18"/>
      <c r="M227" s="18"/>
      <c r="N227" s="19"/>
      <c r="P227"/>
      <c r="Q227"/>
      <c r="R227"/>
      <c r="S227"/>
      <c r="T227"/>
      <c r="U227"/>
      <c r="V227"/>
      <c r="W227"/>
      <c r="X227"/>
      <c r="Y227"/>
      <c r="Z227"/>
      <c r="AA227"/>
      <c r="AB227"/>
    </row>
    <row r="228" customHeight="1" spans="2:28">
      <c r="B228" s="20" t="s">
        <v>2</v>
      </c>
      <c r="C228" s="20"/>
      <c r="D228" s="21">
        <f>I228+I230+I232</f>
        <v>4794046.91909983</v>
      </c>
      <c r="E228" s="21"/>
      <c r="F228" s="21"/>
      <c r="G228" s="22" t="s">
        <v>3</v>
      </c>
      <c r="H228" s="22"/>
      <c r="I228" s="23">
        <f>B254+B278</f>
        <v>4024197.47331208</v>
      </c>
      <c r="J228" s="23"/>
      <c r="K228" s="24">
        <f>I228/D228</f>
        <v>0.839415537899595</v>
      </c>
      <c r="L228" s="24"/>
      <c r="M228" s="25" t="s">
        <v>4</v>
      </c>
      <c r="N228" s="25"/>
      <c r="P228"/>
      <c r="Q228"/>
      <c r="R228"/>
      <c r="S228"/>
      <c r="T228"/>
      <c r="U228"/>
      <c r="V228"/>
      <c r="W228"/>
      <c r="X228"/>
      <c r="Y228"/>
      <c r="Z228"/>
      <c r="AA228"/>
      <c r="AB228"/>
    </row>
    <row r="229" customHeight="1" spans="2:28">
      <c r="B229" s="20"/>
      <c r="C229" s="20"/>
      <c r="D229" s="21"/>
      <c r="E229" s="21"/>
      <c r="F229" s="21"/>
      <c r="G229" s="22"/>
      <c r="H229" s="22"/>
      <c r="I229" s="23"/>
      <c r="J229" s="23"/>
      <c r="K229" s="24"/>
      <c r="L229" s="24"/>
      <c r="M229" s="25"/>
      <c r="N229" s="25"/>
      <c r="P229"/>
      <c r="Q229"/>
      <c r="R229"/>
      <c r="S229"/>
      <c r="T229"/>
      <c r="U229"/>
      <c r="V229"/>
      <c r="W229"/>
      <c r="X229"/>
      <c r="Y229"/>
      <c r="Z229"/>
      <c r="AA229"/>
      <c r="AB229"/>
    </row>
    <row r="230" customHeight="1" spans="2:28">
      <c r="B230" s="20"/>
      <c r="C230" s="20"/>
      <c r="D230" s="21"/>
      <c r="E230" s="21"/>
      <c r="F230" s="21"/>
      <c r="G230" s="22" t="s">
        <v>5</v>
      </c>
      <c r="H230" s="22"/>
      <c r="I230" s="23">
        <f>B308</f>
        <v>603156.6317115</v>
      </c>
      <c r="J230" s="23"/>
      <c r="K230" s="24">
        <f>I230/D228</f>
        <v>0.125813668887653</v>
      </c>
      <c r="L230" s="24"/>
      <c r="M230" s="25">
        <v>20</v>
      </c>
      <c r="N230" s="25"/>
      <c r="P230"/>
      <c r="Q230"/>
      <c r="R230"/>
      <c r="S230"/>
      <c r="T230"/>
      <c r="U230"/>
      <c r="V230"/>
      <c r="W230"/>
      <c r="X230"/>
      <c r="Y230"/>
      <c r="Z230"/>
      <c r="AA230"/>
      <c r="AB230"/>
    </row>
    <row r="231" customHeight="1" spans="2:28">
      <c r="B231" s="26" t="s">
        <v>6</v>
      </c>
      <c r="C231" s="26"/>
      <c r="D231" s="27">
        <f>D228/M230</f>
        <v>239702.345954991</v>
      </c>
      <c r="E231" s="27"/>
      <c r="F231" s="27"/>
      <c r="G231" s="22"/>
      <c r="H231" s="22"/>
      <c r="I231" s="23"/>
      <c r="J231" s="23"/>
      <c r="K231" s="24"/>
      <c r="L231" s="24"/>
      <c r="M231" s="25"/>
      <c r="N231" s="25"/>
      <c r="P231"/>
      <c r="Q231"/>
      <c r="R231"/>
      <c r="S231"/>
      <c r="T231"/>
      <c r="U231"/>
      <c r="V231"/>
      <c r="W231"/>
      <c r="X231"/>
      <c r="Y231"/>
      <c r="Z231"/>
      <c r="AA231"/>
      <c r="AB231"/>
    </row>
    <row r="232" customHeight="1" spans="2:28">
      <c r="B232" s="26"/>
      <c r="C232" s="26"/>
      <c r="D232" s="27"/>
      <c r="E232" s="27"/>
      <c r="F232" s="27"/>
      <c r="G232" s="22" t="s">
        <v>7</v>
      </c>
      <c r="H232" s="22"/>
      <c r="I232" s="23">
        <f>B336</f>
        <v>166692.81407625</v>
      </c>
      <c r="J232" s="23"/>
      <c r="K232" s="24">
        <f>I232/D228</f>
        <v>0.0347707932127518</v>
      </c>
      <c r="L232" s="24"/>
      <c r="M232" s="25"/>
      <c r="N232" s="25"/>
      <c r="P232"/>
      <c r="Q232"/>
      <c r="R232"/>
      <c r="S232"/>
      <c r="T232"/>
      <c r="U232"/>
      <c r="V232"/>
      <c r="W232"/>
      <c r="X232"/>
      <c r="Y232"/>
      <c r="Z232"/>
      <c r="AA232"/>
      <c r="AB232"/>
    </row>
    <row r="233" customHeight="1" spans="2:28">
      <c r="B233" s="28"/>
      <c r="C233" s="28"/>
      <c r="D233" s="29"/>
      <c r="E233" s="29"/>
      <c r="F233" s="29"/>
      <c r="G233" s="30"/>
      <c r="H233" s="30"/>
      <c r="I233" s="31"/>
      <c r="J233" s="31"/>
      <c r="K233" s="32"/>
      <c r="L233" s="32"/>
      <c r="M233" s="33"/>
      <c r="N233" s="33"/>
      <c r="P233"/>
      <c r="Q233"/>
      <c r="R233"/>
      <c r="S233"/>
      <c r="T233"/>
      <c r="U233"/>
      <c r="V233"/>
      <c r="W233"/>
      <c r="X233"/>
      <c r="Y233"/>
      <c r="Z233"/>
      <c r="AA233"/>
      <c r="AB233"/>
    </row>
    <row r="234" customHeight="1" spans="2:28">
      <c r="B234" s="34" t="s">
        <v>8</v>
      </c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6"/>
      <c r="P234"/>
      <c r="Q234"/>
      <c r="R234"/>
      <c r="S234"/>
      <c r="T234"/>
      <c r="U234"/>
      <c r="V234"/>
      <c r="W234"/>
      <c r="X234"/>
      <c r="Y234"/>
      <c r="Z234"/>
      <c r="AA234"/>
      <c r="AB234"/>
    </row>
    <row r="235" customHeight="1" spans="2:28">
      <c r="B235" s="37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9"/>
      <c r="P235"/>
      <c r="Q235"/>
      <c r="R235"/>
      <c r="S235"/>
      <c r="T235"/>
      <c r="U235"/>
      <c r="V235"/>
      <c r="W235"/>
      <c r="X235"/>
      <c r="Y235"/>
      <c r="Z235"/>
      <c r="AA235"/>
      <c r="AB235"/>
    </row>
    <row r="236" customHeight="1" spans="2:28">
      <c r="B236" s="40" t="s">
        <v>9</v>
      </c>
      <c r="C236" s="41"/>
      <c r="D236" s="41"/>
      <c r="E236" s="41"/>
      <c r="F236" s="41"/>
      <c r="G236" s="42"/>
      <c r="H236" s="43" t="s">
        <v>10</v>
      </c>
      <c r="I236" s="44"/>
      <c r="J236" s="44"/>
      <c r="K236" s="45"/>
      <c r="L236" s="46" t="s">
        <v>11</v>
      </c>
      <c r="M236" s="47"/>
      <c r="N236" s="48" t="s">
        <v>12</v>
      </c>
      <c r="P236"/>
      <c r="Q236"/>
      <c r="R236"/>
      <c r="S236"/>
      <c r="T236"/>
      <c r="U236"/>
      <c r="V236"/>
      <c r="W236"/>
      <c r="X236"/>
      <c r="Y236"/>
      <c r="Z236"/>
      <c r="AA236"/>
      <c r="AB236"/>
    </row>
    <row r="237" customHeight="1" spans="2:28">
      <c r="B237" s="49" t="s">
        <v>13</v>
      </c>
      <c r="C237" s="50" t="s">
        <v>14</v>
      </c>
      <c r="D237" s="50" t="s">
        <v>15</v>
      </c>
      <c r="E237" s="50" t="s">
        <v>16</v>
      </c>
      <c r="F237" s="50" t="s">
        <v>17</v>
      </c>
      <c r="G237" s="51" t="s">
        <v>9</v>
      </c>
      <c r="H237" s="52" t="s">
        <v>18</v>
      </c>
      <c r="I237" s="53" t="s">
        <v>19</v>
      </c>
      <c r="J237" s="53" t="s">
        <v>20</v>
      </c>
      <c r="K237" s="54" t="s">
        <v>21</v>
      </c>
      <c r="L237" s="55" t="s">
        <v>22</v>
      </c>
      <c r="M237" s="56" t="s">
        <v>23</v>
      </c>
      <c r="N237" s="57"/>
      <c r="P237"/>
      <c r="Q237"/>
      <c r="R237"/>
      <c r="S237"/>
      <c r="T237"/>
      <c r="U237"/>
      <c r="V237"/>
      <c r="W237"/>
      <c r="X237"/>
      <c r="Y237"/>
      <c r="Z237"/>
      <c r="AA237"/>
      <c r="AB237"/>
    </row>
    <row r="238" customHeight="1" spans="2:28">
      <c r="B238" s="58">
        <v>4329</v>
      </c>
      <c r="C238" s="64">
        <v>3.16</v>
      </c>
      <c r="D238" s="60">
        <v>2.2</v>
      </c>
      <c r="E238" s="60">
        <v>2</v>
      </c>
      <c r="F238" s="60">
        <v>2240</v>
      </c>
      <c r="G238" s="51">
        <f t="shared" ref="G238:G253" si="26">B238*C238*D238*E238+F238</f>
        <v>62430.416</v>
      </c>
      <c r="H238" s="61">
        <v>3.47</v>
      </c>
      <c r="I238" s="60">
        <v>0.98</v>
      </c>
      <c r="J238" s="60">
        <v>2.47</v>
      </c>
      <c r="K238" s="54">
        <f t="shared" ref="K238:K253" si="27">I238*J238+1</f>
        <v>3.4206</v>
      </c>
      <c r="L238" s="62">
        <v>1.325</v>
      </c>
      <c r="M238" s="56">
        <v>0.5</v>
      </c>
      <c r="N238" s="63">
        <f t="shared" ref="N238:N253" si="28">G238*H238*K238*L238*M238</f>
        <v>490923.563063989</v>
      </c>
      <c r="P238"/>
      <c r="Q238"/>
      <c r="R238"/>
      <c r="S238"/>
      <c r="T238"/>
      <c r="U238"/>
      <c r="V238"/>
      <c r="W238"/>
      <c r="X238"/>
      <c r="Y238"/>
      <c r="Z238"/>
      <c r="AA238"/>
      <c r="AB238"/>
    </row>
    <row r="239" customHeight="1" spans="2:28">
      <c r="B239" s="58">
        <v>4329</v>
      </c>
      <c r="C239" s="59">
        <v>1.62</v>
      </c>
      <c r="D239" s="60">
        <v>2.2</v>
      </c>
      <c r="E239" s="60">
        <v>1</v>
      </c>
      <c r="F239" s="60">
        <v>2240</v>
      </c>
      <c r="G239" s="51">
        <f t="shared" si="26"/>
        <v>17668.556</v>
      </c>
      <c r="H239" s="61">
        <v>3.47</v>
      </c>
      <c r="I239" s="60">
        <v>0.98</v>
      </c>
      <c r="J239" s="60">
        <v>2.47</v>
      </c>
      <c r="K239" s="54">
        <f t="shared" si="27"/>
        <v>3.4206</v>
      </c>
      <c r="L239" s="62">
        <v>1.325</v>
      </c>
      <c r="M239" s="56">
        <v>0.5</v>
      </c>
      <c r="N239" s="63">
        <f t="shared" si="28"/>
        <v>138937.252407795</v>
      </c>
      <c r="P239"/>
      <c r="Q239"/>
      <c r="R239"/>
      <c r="S239"/>
      <c r="T239"/>
      <c r="U239"/>
      <c r="V239"/>
      <c r="W239"/>
      <c r="X239"/>
      <c r="Y239"/>
      <c r="Z239"/>
      <c r="AA239"/>
      <c r="AB239"/>
    </row>
    <row r="240" customHeight="1" spans="2:28">
      <c r="B240" s="58">
        <v>4329</v>
      </c>
      <c r="C240" s="59">
        <v>1.1</v>
      </c>
      <c r="D240" s="60">
        <v>2.2</v>
      </c>
      <c r="E240" s="60">
        <v>1</v>
      </c>
      <c r="F240" s="60">
        <v>2240</v>
      </c>
      <c r="G240" s="51">
        <f t="shared" si="26"/>
        <v>12716.18</v>
      </c>
      <c r="H240" s="61">
        <v>3.47</v>
      </c>
      <c r="I240" s="60">
        <v>0.98</v>
      </c>
      <c r="J240" s="60">
        <v>2.47</v>
      </c>
      <c r="K240" s="54">
        <f t="shared" si="27"/>
        <v>3.4206</v>
      </c>
      <c r="L240" s="62">
        <v>1.325</v>
      </c>
      <c r="M240" s="56">
        <v>0.5</v>
      </c>
      <c r="N240" s="63">
        <f t="shared" si="28"/>
        <v>99994.0861224285</v>
      </c>
      <c r="P240"/>
      <c r="Q240"/>
      <c r="R240"/>
      <c r="S240"/>
      <c r="T240"/>
      <c r="U240"/>
      <c r="V240"/>
      <c r="W240"/>
      <c r="X240"/>
      <c r="Y240"/>
      <c r="Z240"/>
      <c r="AA240"/>
      <c r="AB240"/>
    </row>
    <row r="241" customHeight="1" spans="2:28">
      <c r="B241" s="58">
        <v>4329</v>
      </c>
      <c r="C241" s="59">
        <v>1.49</v>
      </c>
      <c r="D241" s="60">
        <v>2.2</v>
      </c>
      <c r="E241" s="60">
        <v>1</v>
      </c>
      <c r="F241" s="60">
        <v>2240</v>
      </c>
      <c r="G241" s="51">
        <f t="shared" si="26"/>
        <v>16430.462</v>
      </c>
      <c r="H241" s="61">
        <v>3.47</v>
      </c>
      <c r="I241" s="60">
        <v>0.98</v>
      </c>
      <c r="J241" s="60">
        <v>2.47</v>
      </c>
      <c r="K241" s="54">
        <f t="shared" si="27"/>
        <v>3.4206</v>
      </c>
      <c r="L241" s="62">
        <v>1.325</v>
      </c>
      <c r="M241" s="56">
        <v>0.5</v>
      </c>
      <c r="N241" s="63">
        <f t="shared" si="28"/>
        <v>129201.460836453</v>
      </c>
      <c r="P241"/>
      <c r="Q241"/>
      <c r="R241"/>
      <c r="S241"/>
      <c r="T241"/>
      <c r="U241"/>
      <c r="V241"/>
      <c r="W241"/>
      <c r="X241"/>
      <c r="Y241"/>
      <c r="Z241"/>
      <c r="AA241"/>
      <c r="AB241"/>
    </row>
    <row r="242" customHeight="1" spans="2:28">
      <c r="B242" s="58">
        <v>4329</v>
      </c>
      <c r="C242" s="59">
        <v>1.37</v>
      </c>
      <c r="D242" s="60">
        <v>2.2</v>
      </c>
      <c r="E242" s="60">
        <v>1</v>
      </c>
      <c r="F242" s="60">
        <v>2240</v>
      </c>
      <c r="G242" s="51">
        <f t="shared" si="26"/>
        <v>15287.606</v>
      </c>
      <c r="H242" s="61">
        <v>3.47</v>
      </c>
      <c r="I242" s="60">
        <v>0.98</v>
      </c>
      <c r="J242" s="60">
        <v>2.47</v>
      </c>
      <c r="K242" s="54">
        <f t="shared" si="27"/>
        <v>3.4206</v>
      </c>
      <c r="L242" s="62">
        <v>1.325</v>
      </c>
      <c r="M242" s="56">
        <v>0.5</v>
      </c>
      <c r="N242" s="63">
        <f t="shared" si="28"/>
        <v>120214.576309061</v>
      </c>
      <c r="P242"/>
      <c r="Q242"/>
      <c r="R242"/>
      <c r="S242"/>
      <c r="T242"/>
      <c r="U242"/>
      <c r="V242"/>
      <c r="W242"/>
      <c r="X242"/>
      <c r="Y242"/>
      <c r="Z242"/>
      <c r="AA242"/>
      <c r="AB242"/>
    </row>
    <row r="243" customHeight="1" spans="2:28">
      <c r="B243" s="58">
        <v>4329</v>
      </c>
      <c r="C243" s="59">
        <v>1.72</v>
      </c>
      <c r="D243" s="60">
        <v>2.2</v>
      </c>
      <c r="E243" s="60">
        <v>1</v>
      </c>
      <c r="F243" s="60">
        <v>2240</v>
      </c>
      <c r="G243" s="51">
        <f t="shared" si="26"/>
        <v>18620.936</v>
      </c>
      <c r="H243" s="61">
        <v>3.47</v>
      </c>
      <c r="I243" s="60">
        <v>0.98</v>
      </c>
      <c r="J243" s="60">
        <v>2.47</v>
      </c>
      <c r="K243" s="54">
        <f t="shared" si="27"/>
        <v>3.4206</v>
      </c>
      <c r="L243" s="62">
        <v>1.325</v>
      </c>
      <c r="M243" s="56">
        <v>0.5</v>
      </c>
      <c r="N243" s="63">
        <f t="shared" si="28"/>
        <v>146426.322847288</v>
      </c>
      <c r="P243"/>
      <c r="Q243"/>
      <c r="R243"/>
      <c r="S243"/>
      <c r="T243"/>
      <c r="U243"/>
      <c r="V243"/>
      <c r="W243"/>
      <c r="X243"/>
      <c r="Y243"/>
      <c r="Z243"/>
      <c r="AA243"/>
      <c r="AB243"/>
    </row>
    <row r="244" customHeight="1" spans="2:28">
      <c r="B244" s="58">
        <v>4329</v>
      </c>
      <c r="C244" s="64">
        <v>3.16</v>
      </c>
      <c r="D244" s="60">
        <v>2.2</v>
      </c>
      <c r="E244" s="60">
        <v>1</v>
      </c>
      <c r="F244" s="60">
        <v>2240</v>
      </c>
      <c r="G244" s="51">
        <f t="shared" si="26"/>
        <v>32335.208</v>
      </c>
      <c r="H244" s="61">
        <v>3.47</v>
      </c>
      <c r="I244" s="60">
        <v>0.98</v>
      </c>
      <c r="J244" s="60">
        <v>2.47</v>
      </c>
      <c r="K244" s="54">
        <f t="shared" si="27"/>
        <v>3.4206</v>
      </c>
      <c r="L244" s="62">
        <v>1.325</v>
      </c>
      <c r="M244" s="56">
        <v>0.5</v>
      </c>
      <c r="N244" s="63">
        <f t="shared" si="28"/>
        <v>254268.937175995</v>
      </c>
      <c r="P244"/>
      <c r="Q244"/>
      <c r="R244"/>
      <c r="S244"/>
      <c r="T244"/>
      <c r="U244"/>
      <c r="V244"/>
      <c r="W244"/>
      <c r="X244"/>
      <c r="Y244"/>
      <c r="Z244"/>
      <c r="AA244"/>
      <c r="AB244"/>
    </row>
    <row r="245" customHeight="1" spans="2:28">
      <c r="B245" s="58">
        <v>4329</v>
      </c>
      <c r="C245" s="59">
        <v>1.62</v>
      </c>
      <c r="D245" s="60">
        <v>2.2</v>
      </c>
      <c r="E245" s="60">
        <v>1</v>
      </c>
      <c r="F245" s="60">
        <v>2240</v>
      </c>
      <c r="G245" s="51">
        <f t="shared" si="26"/>
        <v>17668.556</v>
      </c>
      <c r="H245" s="61">
        <v>3.47</v>
      </c>
      <c r="I245" s="60">
        <v>0.98</v>
      </c>
      <c r="J245" s="60">
        <v>2.47</v>
      </c>
      <c r="K245" s="54">
        <f t="shared" si="27"/>
        <v>3.4206</v>
      </c>
      <c r="L245" s="62">
        <v>1.325</v>
      </c>
      <c r="M245" s="56">
        <v>0.5</v>
      </c>
      <c r="N245" s="63">
        <f t="shared" si="28"/>
        <v>138937.252407795</v>
      </c>
      <c r="P245"/>
      <c r="Q245"/>
      <c r="R245"/>
      <c r="S245"/>
      <c r="T245"/>
      <c r="U245"/>
      <c r="V245"/>
      <c r="W245"/>
      <c r="X245"/>
      <c r="Y245"/>
      <c r="Z245"/>
      <c r="AA245"/>
      <c r="AB245"/>
    </row>
    <row r="246" customHeight="1" spans="2:28">
      <c r="B246" s="58">
        <v>4329</v>
      </c>
      <c r="C246" s="59">
        <v>1.1</v>
      </c>
      <c r="D246" s="60">
        <v>2.2</v>
      </c>
      <c r="E246" s="60">
        <v>1</v>
      </c>
      <c r="F246" s="60">
        <v>2240</v>
      </c>
      <c r="G246" s="51">
        <f t="shared" si="26"/>
        <v>12716.18</v>
      </c>
      <c r="H246" s="61">
        <v>3.47</v>
      </c>
      <c r="I246" s="60">
        <v>0.98</v>
      </c>
      <c r="J246" s="60">
        <v>2.47</v>
      </c>
      <c r="K246" s="54">
        <f t="shared" si="27"/>
        <v>3.4206</v>
      </c>
      <c r="L246" s="62">
        <v>1.325</v>
      </c>
      <c r="M246" s="56">
        <v>0.5</v>
      </c>
      <c r="N246" s="63">
        <f t="shared" si="28"/>
        <v>99994.0861224285</v>
      </c>
      <c r="P246"/>
      <c r="Q246"/>
      <c r="R246"/>
      <c r="S246"/>
      <c r="T246"/>
      <c r="U246"/>
      <c r="V246"/>
      <c r="W246"/>
      <c r="X246"/>
      <c r="Y246"/>
      <c r="Z246"/>
      <c r="AA246"/>
      <c r="AB246"/>
    </row>
    <row r="247" customHeight="1" spans="2:28">
      <c r="B247" s="58">
        <v>4329</v>
      </c>
      <c r="C247" s="59">
        <v>1.49</v>
      </c>
      <c r="D247" s="60">
        <v>2.2</v>
      </c>
      <c r="E247" s="60">
        <v>1</v>
      </c>
      <c r="F247" s="60">
        <v>2240</v>
      </c>
      <c r="G247" s="51">
        <f t="shared" si="26"/>
        <v>16430.462</v>
      </c>
      <c r="H247" s="61">
        <v>3.47</v>
      </c>
      <c r="I247" s="60">
        <v>0.98</v>
      </c>
      <c r="J247" s="60">
        <v>2.47</v>
      </c>
      <c r="K247" s="54">
        <f t="shared" si="27"/>
        <v>3.4206</v>
      </c>
      <c r="L247" s="62">
        <v>1.325</v>
      </c>
      <c r="M247" s="56">
        <v>0.5</v>
      </c>
      <c r="N247" s="63">
        <f t="shared" si="28"/>
        <v>129201.460836453</v>
      </c>
      <c r="P247"/>
      <c r="Q247"/>
      <c r="R247"/>
      <c r="S247"/>
      <c r="T247"/>
      <c r="U247"/>
      <c r="V247"/>
      <c r="W247"/>
      <c r="X247"/>
      <c r="Y247"/>
      <c r="Z247"/>
      <c r="AA247"/>
      <c r="AB247"/>
    </row>
    <row r="248" customHeight="1" spans="2:28">
      <c r="B248" s="58">
        <v>4329</v>
      </c>
      <c r="C248" s="59">
        <v>1.37</v>
      </c>
      <c r="D248" s="60">
        <v>2.2</v>
      </c>
      <c r="E248" s="60">
        <v>1</v>
      </c>
      <c r="F248" s="60">
        <v>0</v>
      </c>
      <c r="G248" s="51">
        <f t="shared" si="26"/>
        <v>13047.606</v>
      </c>
      <c r="H248" s="61">
        <v>3.47</v>
      </c>
      <c r="I248" s="60">
        <v>0.98</v>
      </c>
      <c r="J248" s="60">
        <v>2.47</v>
      </c>
      <c r="K248" s="54">
        <f t="shared" si="27"/>
        <v>3.4206</v>
      </c>
      <c r="L248" s="62">
        <v>1.325</v>
      </c>
      <c r="M248" s="56">
        <v>0.5</v>
      </c>
      <c r="N248" s="63">
        <f t="shared" si="28"/>
        <v>102600.265021061</v>
      </c>
      <c r="P248"/>
      <c r="Q248"/>
      <c r="R248"/>
      <c r="S248"/>
      <c r="T248"/>
      <c r="U248"/>
      <c r="V248"/>
      <c r="W248"/>
      <c r="X248"/>
      <c r="Y248"/>
      <c r="Z248"/>
      <c r="AA248"/>
      <c r="AB248"/>
    </row>
    <row r="249" customHeight="1" spans="2:28">
      <c r="B249" s="58">
        <v>4329</v>
      </c>
      <c r="C249" s="59">
        <v>1.72</v>
      </c>
      <c r="D249" s="60">
        <v>2.2</v>
      </c>
      <c r="E249" s="60">
        <v>1</v>
      </c>
      <c r="F249" s="60">
        <v>0</v>
      </c>
      <c r="G249" s="51">
        <f t="shared" si="26"/>
        <v>16380.936</v>
      </c>
      <c r="H249" s="61">
        <v>3.47</v>
      </c>
      <c r="I249" s="60">
        <v>0.98</v>
      </c>
      <c r="J249" s="60">
        <v>2.47</v>
      </c>
      <c r="K249" s="54">
        <f t="shared" si="27"/>
        <v>3.4206</v>
      </c>
      <c r="L249" s="62">
        <v>1.325</v>
      </c>
      <c r="M249" s="56">
        <v>0.5</v>
      </c>
      <c r="N249" s="63">
        <f t="shared" si="28"/>
        <v>128812.011559288</v>
      </c>
      <c r="P249"/>
      <c r="Q249"/>
      <c r="R249"/>
      <c r="S249"/>
      <c r="T249"/>
      <c r="U249"/>
      <c r="V249"/>
      <c r="W249"/>
      <c r="X249"/>
      <c r="Y249"/>
      <c r="Z249"/>
      <c r="AA249"/>
      <c r="AB249"/>
    </row>
    <row r="250" customHeight="1" spans="2:28">
      <c r="B250" s="58">
        <v>4329</v>
      </c>
      <c r="C250" s="64">
        <v>3.16</v>
      </c>
      <c r="D250" s="60">
        <v>2.2</v>
      </c>
      <c r="E250" s="60">
        <v>1</v>
      </c>
      <c r="F250" s="60">
        <v>0</v>
      </c>
      <c r="G250" s="51">
        <f t="shared" si="26"/>
        <v>30095.208</v>
      </c>
      <c r="H250" s="61">
        <v>3.47</v>
      </c>
      <c r="I250" s="60">
        <v>0.98</v>
      </c>
      <c r="J250" s="60">
        <v>2.47</v>
      </c>
      <c r="K250" s="54">
        <f t="shared" si="27"/>
        <v>3.4206</v>
      </c>
      <c r="L250" s="62">
        <v>1.325</v>
      </c>
      <c r="M250" s="56">
        <v>0.5</v>
      </c>
      <c r="N250" s="63">
        <f t="shared" si="28"/>
        <v>236654.625887995</v>
      </c>
      <c r="P250"/>
      <c r="Q250"/>
      <c r="R250"/>
      <c r="S250"/>
      <c r="T250"/>
      <c r="U250"/>
      <c r="V250"/>
      <c r="W250"/>
      <c r="X250"/>
      <c r="Y250"/>
      <c r="Z250"/>
      <c r="AA250"/>
      <c r="AB250"/>
    </row>
    <row r="251" customHeight="1" spans="2:28">
      <c r="B251" s="65">
        <v>3027</v>
      </c>
      <c r="C251" s="59">
        <v>1.62</v>
      </c>
      <c r="D251" s="60">
        <v>2.2</v>
      </c>
      <c r="E251" s="60">
        <v>1</v>
      </c>
      <c r="F251" s="60">
        <v>0</v>
      </c>
      <c r="G251" s="51">
        <f t="shared" si="26"/>
        <v>10788.228</v>
      </c>
      <c r="H251" s="61">
        <v>3.47</v>
      </c>
      <c r="I251" s="60">
        <v>0.98</v>
      </c>
      <c r="J251" s="60">
        <v>2.47</v>
      </c>
      <c r="K251" s="54">
        <f t="shared" si="27"/>
        <v>3.4206</v>
      </c>
      <c r="L251" s="62">
        <v>1.325</v>
      </c>
      <c r="M251" s="56">
        <v>0.5</v>
      </c>
      <c r="N251" s="63">
        <f t="shared" si="28"/>
        <v>84833.5742133561</v>
      </c>
      <c r="P251"/>
      <c r="Q251"/>
      <c r="R251"/>
      <c r="S251"/>
      <c r="T251"/>
      <c r="U251"/>
      <c r="V251"/>
      <c r="W251"/>
      <c r="X251"/>
      <c r="Y251"/>
      <c r="Z251"/>
      <c r="AA251"/>
      <c r="AB251"/>
    </row>
    <row r="252" customHeight="1" spans="2:28">
      <c r="B252" s="65">
        <v>3027</v>
      </c>
      <c r="C252" s="59">
        <v>1.1</v>
      </c>
      <c r="D252" s="60">
        <v>2.2</v>
      </c>
      <c r="E252" s="60">
        <v>1</v>
      </c>
      <c r="F252" s="60">
        <v>0</v>
      </c>
      <c r="G252" s="51">
        <f t="shared" si="26"/>
        <v>7325.34</v>
      </c>
      <c r="H252" s="61">
        <v>3.47</v>
      </c>
      <c r="I252" s="60">
        <v>0.98</v>
      </c>
      <c r="J252" s="60">
        <v>2.47</v>
      </c>
      <c r="K252" s="54">
        <f t="shared" si="27"/>
        <v>3.4206</v>
      </c>
      <c r="L252" s="62">
        <v>1.325</v>
      </c>
      <c r="M252" s="56">
        <v>0.5</v>
      </c>
      <c r="N252" s="63">
        <f t="shared" si="28"/>
        <v>57603.0442189455</v>
      </c>
      <c r="P252"/>
      <c r="Q252"/>
      <c r="R252"/>
      <c r="S252"/>
      <c r="T252"/>
      <c r="U252"/>
      <c r="V252"/>
      <c r="W252"/>
      <c r="X252"/>
      <c r="Y252"/>
      <c r="Z252"/>
      <c r="AA252"/>
      <c r="AB252"/>
    </row>
    <row r="253" customHeight="1" spans="2:28">
      <c r="B253" s="65">
        <v>3027</v>
      </c>
      <c r="C253" s="50">
        <v>6.07</v>
      </c>
      <c r="D253" s="60">
        <v>1</v>
      </c>
      <c r="E253" s="60">
        <v>1</v>
      </c>
      <c r="F253" s="60">
        <v>0</v>
      </c>
      <c r="G253" s="51">
        <f t="shared" si="26"/>
        <v>18373.89</v>
      </c>
      <c r="H253" s="61">
        <v>3.17</v>
      </c>
      <c r="I253" s="60">
        <v>0.98</v>
      </c>
      <c r="J253" s="60">
        <v>2.47</v>
      </c>
      <c r="K253" s="54">
        <f t="shared" si="27"/>
        <v>3.4206</v>
      </c>
      <c r="L253" s="61">
        <v>1.125</v>
      </c>
      <c r="M253" s="56">
        <v>0.5</v>
      </c>
      <c r="N253" s="63">
        <f t="shared" si="28"/>
        <v>112068.921478939</v>
      </c>
      <c r="P253"/>
      <c r="Q253"/>
      <c r="R253"/>
      <c r="S253"/>
      <c r="T253"/>
      <c r="U253"/>
      <c r="V253"/>
      <c r="W253"/>
      <c r="X253"/>
      <c r="Y253"/>
      <c r="Z253"/>
      <c r="AA253"/>
      <c r="AB253"/>
    </row>
    <row r="254" customHeight="1" spans="2:28">
      <c r="B254" s="66">
        <f>SUM(N238:N253)</f>
        <v>2470671.44050927</v>
      </c>
      <c r="C254" s="67"/>
      <c r="D254" s="67"/>
      <c r="E254" s="67"/>
      <c r="F254" s="67"/>
      <c r="G254" s="67"/>
      <c r="H254" s="67"/>
      <c r="I254" s="67"/>
      <c r="J254" s="67"/>
      <c r="K254" s="67"/>
      <c r="L254" s="67"/>
      <c r="M254" s="67"/>
      <c r="N254" s="68"/>
      <c r="P254"/>
      <c r="Q254"/>
      <c r="R254"/>
      <c r="S254"/>
      <c r="T254"/>
      <c r="U254"/>
      <c r="V254"/>
      <c r="W254"/>
      <c r="X254"/>
      <c r="Y254"/>
      <c r="Z254"/>
      <c r="AA254"/>
      <c r="AB254"/>
    </row>
    <row r="255" customHeight="1" spans="2:28">
      <c r="B255" s="66"/>
      <c r="C255" s="67"/>
      <c r="D255" s="67"/>
      <c r="E255" s="67"/>
      <c r="F255" s="67"/>
      <c r="G255" s="67"/>
      <c r="H255" s="67"/>
      <c r="I255" s="67"/>
      <c r="J255" s="67"/>
      <c r="K255" s="67"/>
      <c r="L255" s="67"/>
      <c r="M255" s="67"/>
      <c r="N255" s="68"/>
      <c r="P255"/>
      <c r="Q255"/>
      <c r="R255"/>
      <c r="S255"/>
      <c r="T255"/>
      <c r="U255"/>
      <c r="V255"/>
      <c r="W255"/>
      <c r="X255"/>
      <c r="Y255"/>
      <c r="Z255"/>
      <c r="AA255"/>
      <c r="AB255"/>
    </row>
    <row r="256" customHeight="1" spans="2:28">
      <c r="B256" s="69"/>
      <c r="C256" s="70"/>
      <c r="D256" s="70"/>
      <c r="E256" s="70"/>
      <c r="F256" s="70"/>
      <c r="G256" s="70"/>
      <c r="H256" s="70"/>
      <c r="I256" s="70"/>
      <c r="J256" s="70"/>
      <c r="K256" s="70"/>
      <c r="L256" s="70"/>
      <c r="M256" s="70"/>
      <c r="N256" s="71"/>
      <c r="P256"/>
      <c r="Q256"/>
      <c r="R256"/>
      <c r="S256"/>
      <c r="T256"/>
      <c r="U256"/>
      <c r="V256"/>
      <c r="W256"/>
      <c r="X256"/>
      <c r="Y256"/>
      <c r="Z256"/>
      <c r="AA256"/>
      <c r="AB256"/>
    </row>
    <row r="257" customHeight="1" spans="2:28">
      <c r="B257" s="34" t="s">
        <v>24</v>
      </c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6"/>
      <c r="P257"/>
      <c r="Q257"/>
      <c r="R257"/>
      <c r="S257"/>
      <c r="T257"/>
      <c r="U257"/>
      <c r="V257"/>
      <c r="W257"/>
      <c r="X257"/>
      <c r="Y257"/>
      <c r="Z257"/>
      <c r="AA257"/>
      <c r="AB257"/>
    </row>
    <row r="258" customHeight="1" spans="2:28">
      <c r="B258" s="37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9"/>
      <c r="P258"/>
      <c r="Q258"/>
      <c r="R258"/>
      <c r="S258"/>
      <c r="T258"/>
      <c r="U258"/>
      <c r="V258"/>
      <c r="W258"/>
      <c r="X258"/>
      <c r="Y258"/>
      <c r="Z258"/>
      <c r="AA258"/>
      <c r="AB258"/>
    </row>
    <row r="259" customHeight="1" spans="2:28">
      <c r="B259" s="40" t="s">
        <v>9</v>
      </c>
      <c r="C259" s="41"/>
      <c r="D259" s="41"/>
      <c r="E259" s="41"/>
      <c r="F259" s="41"/>
      <c r="G259" s="42"/>
      <c r="H259" s="43" t="s">
        <v>10</v>
      </c>
      <c r="I259" s="44"/>
      <c r="J259" s="44"/>
      <c r="K259" s="45"/>
      <c r="L259" s="46" t="s">
        <v>11</v>
      </c>
      <c r="M259" s="47"/>
      <c r="N259" s="48" t="s">
        <v>12</v>
      </c>
      <c r="P259"/>
      <c r="Q259"/>
      <c r="R259"/>
      <c r="S259"/>
      <c r="T259"/>
      <c r="U259"/>
      <c r="V259"/>
      <c r="W259"/>
      <c r="X259"/>
      <c r="Y259"/>
      <c r="Z259"/>
      <c r="AA259"/>
      <c r="AB259"/>
    </row>
    <row r="260" customHeight="1" spans="2:28">
      <c r="B260" s="49" t="s">
        <v>13</v>
      </c>
      <c r="C260" s="50" t="s">
        <v>14</v>
      </c>
      <c r="D260" s="50" t="s">
        <v>15</v>
      </c>
      <c r="E260" s="50" t="s">
        <v>16</v>
      </c>
      <c r="F260" s="50" t="s">
        <v>17</v>
      </c>
      <c r="G260" s="51" t="s">
        <v>9</v>
      </c>
      <c r="H260" s="52" t="s">
        <v>18</v>
      </c>
      <c r="I260" s="53" t="s">
        <v>19</v>
      </c>
      <c r="J260" s="53" t="s">
        <v>20</v>
      </c>
      <c r="K260" s="54" t="s">
        <v>21</v>
      </c>
      <c r="L260" s="55" t="s">
        <v>22</v>
      </c>
      <c r="M260" s="56" t="s">
        <v>23</v>
      </c>
      <c r="N260" s="57"/>
      <c r="P260"/>
      <c r="Q260"/>
      <c r="R260"/>
      <c r="S260"/>
      <c r="T260"/>
      <c r="U260"/>
      <c r="V260"/>
      <c r="W260"/>
      <c r="X260"/>
      <c r="Y260"/>
      <c r="Z260"/>
      <c r="AA260"/>
      <c r="AB260"/>
    </row>
    <row r="261" customHeight="1" spans="2:28">
      <c r="B261" s="58">
        <v>4329</v>
      </c>
      <c r="C261" s="53">
        <v>5.01</v>
      </c>
      <c r="D261" s="60">
        <v>1</v>
      </c>
      <c r="E261" s="60">
        <v>1</v>
      </c>
      <c r="F261" s="60">
        <v>2240</v>
      </c>
      <c r="G261" s="51">
        <f t="shared" ref="G261:G277" si="29">B261*C261*D261*E261+F261</f>
        <v>23928.29</v>
      </c>
      <c r="H261" s="61">
        <v>2.85</v>
      </c>
      <c r="I261" s="60">
        <v>0.98</v>
      </c>
      <c r="J261" s="60">
        <v>2.47</v>
      </c>
      <c r="K261" s="54">
        <f t="shared" ref="K261:K277" si="30">I261*J261+1</f>
        <v>3.4206</v>
      </c>
      <c r="L261" s="61">
        <v>1.125</v>
      </c>
      <c r="M261" s="56">
        <v>0.5</v>
      </c>
      <c r="N261" s="63">
        <f t="shared" ref="N261:N277" si="31">G261*H261*K261*L261*M261</f>
        <v>131214.352503319</v>
      </c>
      <c r="P261"/>
      <c r="Q261"/>
      <c r="R261"/>
      <c r="S261"/>
      <c r="T261"/>
      <c r="U261"/>
      <c r="V261"/>
      <c r="W261"/>
      <c r="X261"/>
      <c r="Y261"/>
      <c r="Z261"/>
      <c r="AA261"/>
      <c r="AB261"/>
    </row>
    <row r="262" customHeight="1" spans="2:28">
      <c r="B262" s="58">
        <v>4329</v>
      </c>
      <c r="C262" s="64">
        <v>1.7</v>
      </c>
      <c r="D262" s="60">
        <v>2.2</v>
      </c>
      <c r="E262" s="60">
        <v>2</v>
      </c>
      <c r="F262" s="60">
        <v>2240</v>
      </c>
      <c r="G262" s="51">
        <f t="shared" si="29"/>
        <v>34620.92</v>
      </c>
      <c r="H262" s="61">
        <v>2.85</v>
      </c>
      <c r="I262" s="60">
        <v>0.98</v>
      </c>
      <c r="J262" s="60">
        <v>2.47</v>
      </c>
      <c r="K262" s="54">
        <f t="shared" si="30"/>
        <v>3.4206</v>
      </c>
      <c r="L262" s="61">
        <v>1.125</v>
      </c>
      <c r="M262" s="56">
        <v>0.5</v>
      </c>
      <c r="N262" s="63">
        <f t="shared" si="31"/>
        <v>189848.986319925</v>
      </c>
      <c r="P262"/>
      <c r="Q262"/>
      <c r="R262"/>
      <c r="S262"/>
      <c r="T262"/>
      <c r="U262"/>
      <c r="V262"/>
      <c r="W262"/>
      <c r="X262"/>
      <c r="Y262"/>
      <c r="Z262"/>
      <c r="AA262"/>
      <c r="AB262"/>
    </row>
    <row r="263" customHeight="1" spans="2:28">
      <c r="B263" s="58">
        <v>4329</v>
      </c>
      <c r="C263" s="72">
        <v>8</v>
      </c>
      <c r="D263" s="60">
        <v>1</v>
      </c>
      <c r="E263" s="60">
        <v>1</v>
      </c>
      <c r="F263" s="60">
        <v>2240</v>
      </c>
      <c r="G263" s="51">
        <f t="shared" si="29"/>
        <v>36872</v>
      </c>
      <c r="H263" s="61">
        <v>2.85</v>
      </c>
      <c r="I263" s="60">
        <v>0.98</v>
      </c>
      <c r="J263" s="60">
        <v>2.47</v>
      </c>
      <c r="K263" s="54">
        <f t="shared" si="30"/>
        <v>3.4206</v>
      </c>
      <c r="L263" s="61">
        <v>1.125</v>
      </c>
      <c r="M263" s="56">
        <v>0.5</v>
      </c>
      <c r="N263" s="63">
        <f t="shared" si="31"/>
        <v>202193.119755</v>
      </c>
      <c r="P263"/>
      <c r="Q263"/>
      <c r="R263"/>
      <c r="S263"/>
      <c r="T263"/>
      <c r="U263"/>
      <c r="V263"/>
      <c r="W263"/>
      <c r="X263"/>
      <c r="Y263"/>
      <c r="Z263"/>
      <c r="AA263"/>
      <c r="AB263"/>
    </row>
    <row r="264" customHeight="1" spans="2:28">
      <c r="B264" s="58">
        <v>4329</v>
      </c>
      <c r="C264" s="59">
        <v>0.59</v>
      </c>
      <c r="D264" s="60">
        <v>2.2</v>
      </c>
      <c r="E264" s="60">
        <v>1</v>
      </c>
      <c r="F264" s="60">
        <v>2240</v>
      </c>
      <c r="G264" s="51">
        <f t="shared" si="29"/>
        <v>7859.042</v>
      </c>
      <c r="H264" s="61">
        <v>2.85</v>
      </c>
      <c r="I264" s="60">
        <v>0.98</v>
      </c>
      <c r="J264" s="60">
        <v>2.47</v>
      </c>
      <c r="K264" s="54">
        <f t="shared" si="30"/>
        <v>3.4206</v>
      </c>
      <c r="L264" s="61">
        <v>1.125</v>
      </c>
      <c r="M264" s="56">
        <v>0.5</v>
      </c>
      <c r="N264" s="63">
        <f t="shared" si="31"/>
        <v>43096.2307513988</v>
      </c>
      <c r="P264"/>
      <c r="Q264"/>
      <c r="R264"/>
      <c r="S264"/>
      <c r="T264"/>
      <c r="U264"/>
      <c r="V264"/>
      <c r="W264"/>
      <c r="X264"/>
      <c r="Y264"/>
      <c r="Z264"/>
      <c r="AA264"/>
      <c r="AB264"/>
    </row>
    <row r="265" customHeight="1" spans="2:28">
      <c r="B265" s="58">
        <v>4329</v>
      </c>
      <c r="C265" s="59">
        <v>0.8</v>
      </c>
      <c r="D265" s="60">
        <v>2.2</v>
      </c>
      <c r="E265" s="60">
        <v>1</v>
      </c>
      <c r="F265" s="60">
        <v>2240</v>
      </c>
      <c r="G265" s="51">
        <f t="shared" si="29"/>
        <v>9859.04</v>
      </c>
      <c r="H265" s="61">
        <v>2.85</v>
      </c>
      <c r="I265" s="60">
        <v>0.98</v>
      </c>
      <c r="J265" s="60">
        <v>2.47</v>
      </c>
      <c r="K265" s="54">
        <f t="shared" si="30"/>
        <v>3.4206</v>
      </c>
      <c r="L265" s="61">
        <v>1.125</v>
      </c>
      <c r="M265" s="56">
        <v>0.5</v>
      </c>
      <c r="N265" s="63">
        <f t="shared" si="31"/>
        <v>54063.5185341</v>
      </c>
      <c r="P265"/>
      <c r="Q265"/>
      <c r="R265"/>
      <c r="S265"/>
      <c r="T265"/>
      <c r="U265"/>
      <c r="V265"/>
      <c r="W265"/>
      <c r="X265"/>
      <c r="Y265"/>
      <c r="Z265"/>
      <c r="AA265"/>
      <c r="AB265"/>
    </row>
    <row r="266" customHeight="1" spans="2:28">
      <c r="B266" s="58">
        <v>4329</v>
      </c>
      <c r="C266" s="59">
        <v>0.74</v>
      </c>
      <c r="D266" s="60">
        <v>2.2</v>
      </c>
      <c r="E266" s="60">
        <v>1</v>
      </c>
      <c r="F266" s="60">
        <v>2240</v>
      </c>
      <c r="G266" s="51">
        <f t="shared" si="29"/>
        <v>9287.612</v>
      </c>
      <c r="H266" s="61">
        <v>2.85</v>
      </c>
      <c r="I266" s="60">
        <v>0.98</v>
      </c>
      <c r="J266" s="60">
        <v>2.47</v>
      </c>
      <c r="K266" s="54">
        <f t="shared" si="30"/>
        <v>3.4206</v>
      </c>
      <c r="L266" s="61">
        <v>1.125</v>
      </c>
      <c r="M266" s="56">
        <v>0.5</v>
      </c>
      <c r="N266" s="63">
        <f t="shared" si="31"/>
        <v>50930.0077390425</v>
      </c>
      <c r="P266"/>
      <c r="Q266"/>
      <c r="R266"/>
      <c r="S266"/>
      <c r="T266"/>
      <c r="U266"/>
      <c r="V266"/>
      <c r="W266"/>
      <c r="X266"/>
      <c r="Y266"/>
      <c r="Z266"/>
      <c r="AA266"/>
      <c r="AB266"/>
    </row>
    <row r="267" customHeight="1" spans="2:28">
      <c r="B267" s="58">
        <v>4329</v>
      </c>
      <c r="C267" s="59">
        <v>0.92</v>
      </c>
      <c r="D267" s="60">
        <v>2.2</v>
      </c>
      <c r="E267" s="60">
        <v>1</v>
      </c>
      <c r="F267" s="60">
        <v>2240</v>
      </c>
      <c r="G267" s="51">
        <f t="shared" si="29"/>
        <v>11001.896</v>
      </c>
      <c r="H267" s="61">
        <v>2.85</v>
      </c>
      <c r="I267" s="60">
        <v>0.98</v>
      </c>
      <c r="J267" s="60">
        <v>2.47</v>
      </c>
      <c r="K267" s="54">
        <f t="shared" si="30"/>
        <v>3.4206</v>
      </c>
      <c r="L267" s="61">
        <v>1.125</v>
      </c>
      <c r="M267" s="56">
        <v>0.5</v>
      </c>
      <c r="N267" s="63">
        <f t="shared" si="31"/>
        <v>60330.540124215</v>
      </c>
      <c r="P267"/>
      <c r="Q267"/>
      <c r="R267"/>
      <c r="S267"/>
      <c r="T267"/>
      <c r="U267"/>
      <c r="V267"/>
      <c r="W267"/>
      <c r="X267"/>
      <c r="Y267"/>
      <c r="Z267"/>
      <c r="AA267"/>
      <c r="AB267"/>
    </row>
    <row r="268" customHeight="1" spans="2:28">
      <c r="B268" s="58">
        <v>4329</v>
      </c>
      <c r="C268" s="64">
        <v>1.7</v>
      </c>
      <c r="D268" s="60">
        <v>2.2</v>
      </c>
      <c r="E268" s="60">
        <v>1</v>
      </c>
      <c r="F268" s="60">
        <v>2240</v>
      </c>
      <c r="G268" s="51">
        <f t="shared" si="29"/>
        <v>18430.46</v>
      </c>
      <c r="H268" s="61">
        <v>2.85</v>
      </c>
      <c r="I268" s="60">
        <v>0.98</v>
      </c>
      <c r="J268" s="60">
        <v>2.47</v>
      </c>
      <c r="K268" s="54">
        <f t="shared" si="30"/>
        <v>3.4206</v>
      </c>
      <c r="L268" s="61">
        <v>1.125</v>
      </c>
      <c r="M268" s="56">
        <v>0.5</v>
      </c>
      <c r="N268" s="63">
        <f t="shared" si="31"/>
        <v>101066.180459963</v>
      </c>
      <c r="P268"/>
      <c r="Q268"/>
      <c r="R268"/>
      <c r="S268"/>
      <c r="T268"/>
      <c r="U268"/>
      <c r="V268"/>
      <c r="W268"/>
      <c r="X268"/>
      <c r="Y268"/>
      <c r="Z268"/>
      <c r="AA268"/>
      <c r="AB268"/>
    </row>
    <row r="269" customHeight="1" spans="2:28">
      <c r="B269" s="58">
        <v>4329</v>
      </c>
      <c r="C269" s="72">
        <v>8</v>
      </c>
      <c r="D269" s="60">
        <v>1</v>
      </c>
      <c r="E269" s="60">
        <v>1</v>
      </c>
      <c r="F269" s="60">
        <v>2240</v>
      </c>
      <c r="G269" s="51">
        <f t="shared" si="29"/>
        <v>36872</v>
      </c>
      <c r="H269" s="61">
        <v>2.85</v>
      </c>
      <c r="I269" s="60">
        <v>0.98</v>
      </c>
      <c r="J269" s="60">
        <v>2.47</v>
      </c>
      <c r="K269" s="54">
        <f t="shared" si="30"/>
        <v>3.4206</v>
      </c>
      <c r="L269" s="61">
        <v>1.125</v>
      </c>
      <c r="M269" s="56">
        <v>0.5</v>
      </c>
      <c r="N269" s="63">
        <f t="shared" si="31"/>
        <v>202193.119755</v>
      </c>
      <c r="P269"/>
      <c r="Q269"/>
      <c r="R269"/>
      <c r="S269"/>
      <c r="T269"/>
      <c r="U269"/>
      <c r="V269"/>
      <c r="W269"/>
      <c r="X269"/>
      <c r="Y269"/>
      <c r="Z269"/>
      <c r="AA269"/>
      <c r="AB269"/>
    </row>
    <row r="270" customHeight="1" spans="2:28">
      <c r="B270" s="58">
        <v>4329</v>
      </c>
      <c r="C270" s="59">
        <v>0.59</v>
      </c>
      <c r="D270" s="60">
        <v>2.2</v>
      </c>
      <c r="E270" s="60">
        <v>1</v>
      </c>
      <c r="F270" s="60">
        <v>2240</v>
      </c>
      <c r="G270" s="51">
        <f t="shared" si="29"/>
        <v>7859.042</v>
      </c>
      <c r="H270" s="61">
        <v>2.85</v>
      </c>
      <c r="I270" s="60">
        <v>0.98</v>
      </c>
      <c r="J270" s="60">
        <v>2.47</v>
      </c>
      <c r="K270" s="54">
        <f t="shared" si="30"/>
        <v>3.4206</v>
      </c>
      <c r="L270" s="61">
        <v>1.125</v>
      </c>
      <c r="M270" s="56">
        <v>0.5</v>
      </c>
      <c r="N270" s="63">
        <f t="shared" si="31"/>
        <v>43096.2307513988</v>
      </c>
      <c r="P270"/>
      <c r="Q270"/>
      <c r="R270"/>
      <c r="S270"/>
      <c r="T270"/>
      <c r="U270"/>
      <c r="V270"/>
      <c r="W270"/>
      <c r="X270"/>
      <c r="Y270"/>
      <c r="Z270"/>
      <c r="AA270"/>
      <c r="AB270"/>
    </row>
    <row r="271" customHeight="1" spans="2:28">
      <c r="B271" s="58">
        <v>4329</v>
      </c>
      <c r="C271" s="59">
        <v>0.8</v>
      </c>
      <c r="D271" s="60">
        <v>2.2</v>
      </c>
      <c r="E271" s="60">
        <v>1</v>
      </c>
      <c r="F271" s="60">
        <v>0</v>
      </c>
      <c r="G271" s="51">
        <f t="shared" si="29"/>
        <v>7619.04</v>
      </c>
      <c r="H271" s="61">
        <v>2.85</v>
      </c>
      <c r="I271" s="60">
        <v>0.98</v>
      </c>
      <c r="J271" s="60">
        <v>2.47</v>
      </c>
      <c r="K271" s="54">
        <f t="shared" si="30"/>
        <v>3.4206</v>
      </c>
      <c r="L271" s="61">
        <v>1.125</v>
      </c>
      <c r="M271" s="56">
        <v>0.5</v>
      </c>
      <c r="N271" s="63">
        <f t="shared" si="31"/>
        <v>41780.1439341</v>
      </c>
      <c r="P271"/>
      <c r="Q271"/>
      <c r="R271"/>
      <c r="S271"/>
      <c r="T271"/>
      <c r="U271"/>
      <c r="V271"/>
      <c r="W271"/>
      <c r="X271"/>
      <c r="Y271"/>
      <c r="Z271"/>
      <c r="AA271"/>
      <c r="AB271"/>
    </row>
    <row r="272" customHeight="1" spans="2:28">
      <c r="B272" s="58">
        <v>4329</v>
      </c>
      <c r="C272" s="59">
        <v>0.74</v>
      </c>
      <c r="D272" s="60">
        <v>2.2</v>
      </c>
      <c r="E272" s="60">
        <v>1</v>
      </c>
      <c r="F272" s="60">
        <v>0</v>
      </c>
      <c r="G272" s="51">
        <f t="shared" si="29"/>
        <v>7047.612</v>
      </c>
      <c r="H272" s="61">
        <v>2.85</v>
      </c>
      <c r="I272" s="60">
        <v>0.98</v>
      </c>
      <c r="J272" s="60">
        <v>2.47</v>
      </c>
      <c r="K272" s="54">
        <f t="shared" si="30"/>
        <v>3.4206</v>
      </c>
      <c r="L272" s="61">
        <v>1.125</v>
      </c>
      <c r="M272" s="56">
        <v>0.5</v>
      </c>
      <c r="N272" s="63">
        <f t="shared" si="31"/>
        <v>38646.6331390425</v>
      </c>
      <c r="P272"/>
      <c r="Q272"/>
      <c r="R272"/>
      <c r="S272"/>
      <c r="T272"/>
      <c r="U272"/>
      <c r="V272"/>
      <c r="W272"/>
      <c r="X272"/>
      <c r="Y272"/>
      <c r="Z272"/>
      <c r="AA272"/>
      <c r="AB272"/>
    </row>
    <row r="273" customHeight="1" spans="2:28">
      <c r="B273" s="58">
        <v>4329</v>
      </c>
      <c r="C273" s="59">
        <v>0.92</v>
      </c>
      <c r="D273" s="60">
        <v>2.2</v>
      </c>
      <c r="E273" s="60">
        <v>1</v>
      </c>
      <c r="F273" s="60">
        <v>0</v>
      </c>
      <c r="G273" s="51">
        <f t="shared" si="29"/>
        <v>8761.896</v>
      </c>
      <c r="H273" s="61">
        <v>2.85</v>
      </c>
      <c r="I273" s="60">
        <v>0.98</v>
      </c>
      <c r="J273" s="60">
        <v>2.47</v>
      </c>
      <c r="K273" s="54">
        <f t="shared" si="30"/>
        <v>3.4206</v>
      </c>
      <c r="L273" s="61">
        <v>1.125</v>
      </c>
      <c r="M273" s="56">
        <v>0.5</v>
      </c>
      <c r="N273" s="63">
        <f t="shared" si="31"/>
        <v>48047.165524215</v>
      </c>
      <c r="P273"/>
      <c r="Q273"/>
      <c r="R273"/>
      <c r="S273"/>
      <c r="T273"/>
      <c r="U273"/>
      <c r="V273"/>
      <c r="W273"/>
      <c r="X273"/>
      <c r="Y273"/>
      <c r="Z273"/>
      <c r="AA273"/>
      <c r="AB273"/>
    </row>
    <row r="274" customHeight="1" spans="2:28">
      <c r="B274" s="58">
        <v>4329</v>
      </c>
      <c r="C274" s="64">
        <v>1.7</v>
      </c>
      <c r="D274" s="60">
        <v>2.2</v>
      </c>
      <c r="E274" s="60">
        <v>1</v>
      </c>
      <c r="F274" s="60">
        <v>0</v>
      </c>
      <c r="G274" s="51">
        <f t="shared" si="29"/>
        <v>16190.46</v>
      </c>
      <c r="H274" s="61">
        <v>2.85</v>
      </c>
      <c r="I274" s="60">
        <v>0.98</v>
      </c>
      <c r="J274" s="60">
        <v>2.47</v>
      </c>
      <c r="K274" s="54">
        <f t="shared" si="30"/>
        <v>3.4206</v>
      </c>
      <c r="L274" s="61">
        <v>1.125</v>
      </c>
      <c r="M274" s="56">
        <v>0.5</v>
      </c>
      <c r="N274" s="63">
        <f t="shared" si="31"/>
        <v>88782.8058599625</v>
      </c>
      <c r="P274"/>
      <c r="Q274"/>
      <c r="R274"/>
      <c r="S274"/>
      <c r="T274"/>
      <c r="U274"/>
      <c r="V274"/>
      <c r="W274"/>
      <c r="X274"/>
      <c r="Y274"/>
      <c r="Z274"/>
      <c r="AA274"/>
      <c r="AB274"/>
    </row>
    <row r="275" customHeight="1" spans="2:28">
      <c r="B275" s="58">
        <v>4329</v>
      </c>
      <c r="C275" s="72">
        <v>8</v>
      </c>
      <c r="D275" s="60">
        <v>1</v>
      </c>
      <c r="E275" s="60">
        <v>1</v>
      </c>
      <c r="F275" s="60">
        <v>0</v>
      </c>
      <c r="G275" s="51">
        <f t="shared" si="29"/>
        <v>34632</v>
      </c>
      <c r="H275" s="61">
        <v>2.85</v>
      </c>
      <c r="I275" s="60">
        <v>0.98</v>
      </c>
      <c r="J275" s="60">
        <v>2.47</v>
      </c>
      <c r="K275" s="54">
        <f t="shared" si="30"/>
        <v>3.4206</v>
      </c>
      <c r="L275" s="61">
        <v>1.125</v>
      </c>
      <c r="M275" s="56">
        <v>0.5</v>
      </c>
      <c r="N275" s="63">
        <f t="shared" si="31"/>
        <v>189909.745155</v>
      </c>
      <c r="P275"/>
      <c r="Q275"/>
      <c r="R275"/>
      <c r="S275"/>
      <c r="T275"/>
      <c r="U275"/>
      <c r="V275"/>
      <c r="W275"/>
      <c r="X275"/>
      <c r="Y275"/>
      <c r="Z275"/>
      <c r="AA275"/>
      <c r="AB275"/>
    </row>
    <row r="276" customHeight="1" spans="2:28">
      <c r="B276" s="65">
        <v>2950</v>
      </c>
      <c r="C276" s="59">
        <v>0.59</v>
      </c>
      <c r="D276" s="60">
        <v>2.2</v>
      </c>
      <c r="E276" s="60">
        <v>1</v>
      </c>
      <c r="F276" s="60">
        <v>0</v>
      </c>
      <c r="G276" s="51">
        <f t="shared" si="29"/>
        <v>3829.1</v>
      </c>
      <c r="H276" s="61">
        <v>2.85</v>
      </c>
      <c r="I276" s="60">
        <v>0.98</v>
      </c>
      <c r="J276" s="60">
        <v>2.47</v>
      </c>
      <c r="K276" s="54">
        <f t="shared" si="30"/>
        <v>3.4206</v>
      </c>
      <c r="L276" s="61">
        <v>1.125</v>
      </c>
      <c r="M276" s="56">
        <v>0.5</v>
      </c>
      <c r="N276" s="63">
        <f t="shared" si="31"/>
        <v>20997.4418218125</v>
      </c>
      <c r="P276"/>
      <c r="Q276"/>
      <c r="R276"/>
      <c r="S276"/>
      <c r="T276"/>
      <c r="U276"/>
      <c r="V276"/>
      <c r="W276"/>
      <c r="X276"/>
      <c r="Y276"/>
      <c r="Z276"/>
      <c r="AA276"/>
      <c r="AB276"/>
    </row>
    <row r="277" customHeight="1" spans="2:28">
      <c r="B277" s="65">
        <v>2950</v>
      </c>
      <c r="C277" s="50">
        <v>3.27</v>
      </c>
      <c r="D277" s="60">
        <v>1</v>
      </c>
      <c r="E277" s="60">
        <v>1</v>
      </c>
      <c r="F277" s="60">
        <v>0</v>
      </c>
      <c r="G277" s="51">
        <f t="shared" si="29"/>
        <v>9646.5</v>
      </c>
      <c r="H277" s="61">
        <v>2.55</v>
      </c>
      <c r="I277" s="60">
        <v>0.98</v>
      </c>
      <c r="J277" s="60">
        <v>2.47</v>
      </c>
      <c r="K277" s="54">
        <f t="shared" si="30"/>
        <v>3.4206</v>
      </c>
      <c r="L277" s="61">
        <v>1.125</v>
      </c>
      <c r="M277" s="56">
        <v>0.5</v>
      </c>
      <c r="N277" s="63">
        <f t="shared" si="31"/>
        <v>47329.8106753125</v>
      </c>
      <c r="P277"/>
      <c r="Q277"/>
      <c r="R277"/>
      <c r="S277"/>
      <c r="T277"/>
      <c r="U277"/>
      <c r="V277"/>
      <c r="W277"/>
      <c r="X277"/>
      <c r="Y277"/>
      <c r="Z277"/>
      <c r="AA277"/>
      <c r="AB277"/>
    </row>
    <row r="278" customHeight="1" spans="2:28">
      <c r="B278" s="66">
        <f>SUM(N261:N277)</f>
        <v>1553526.03280281</v>
      </c>
      <c r="C278" s="67"/>
      <c r="D278" s="67"/>
      <c r="E278" s="67"/>
      <c r="F278" s="67"/>
      <c r="G278" s="67"/>
      <c r="H278" s="67"/>
      <c r="I278" s="67"/>
      <c r="J278" s="67"/>
      <c r="K278" s="67"/>
      <c r="L278" s="67"/>
      <c r="M278" s="67"/>
      <c r="N278" s="68"/>
      <c r="P278"/>
      <c r="Q278"/>
      <c r="R278"/>
      <c r="S278"/>
      <c r="T278"/>
      <c r="U278"/>
      <c r="V278"/>
      <c r="W278"/>
      <c r="X278"/>
      <c r="Y278"/>
      <c r="Z278"/>
      <c r="AA278"/>
      <c r="AB278"/>
    </row>
    <row r="279" customHeight="1" spans="2:28">
      <c r="B279" s="66"/>
      <c r="C279" s="67"/>
      <c r="D279" s="67"/>
      <c r="E279" s="67"/>
      <c r="F279" s="67"/>
      <c r="G279" s="67"/>
      <c r="H279" s="67"/>
      <c r="I279" s="67"/>
      <c r="J279" s="67"/>
      <c r="K279" s="67"/>
      <c r="L279" s="67"/>
      <c r="M279" s="67"/>
      <c r="N279" s="68"/>
      <c r="P279"/>
      <c r="Q279"/>
      <c r="R279"/>
      <c r="S279"/>
      <c r="T279"/>
      <c r="U279"/>
      <c r="V279"/>
      <c r="W279"/>
      <c r="X279"/>
      <c r="Y279"/>
      <c r="Z279"/>
      <c r="AA279"/>
      <c r="AB279"/>
    </row>
    <row r="280" customHeight="1" spans="2:28">
      <c r="B280" s="69"/>
      <c r="C280" s="70"/>
      <c r="D280" s="70"/>
      <c r="E280" s="70"/>
      <c r="F280" s="70"/>
      <c r="G280" s="70"/>
      <c r="H280" s="70"/>
      <c r="I280" s="70"/>
      <c r="J280" s="70"/>
      <c r="K280" s="70"/>
      <c r="L280" s="70"/>
      <c r="M280" s="70"/>
      <c r="N280" s="71"/>
      <c r="P280"/>
      <c r="Q280"/>
      <c r="R280"/>
      <c r="S280"/>
      <c r="T280"/>
      <c r="U280"/>
      <c r="V280"/>
      <c r="W280"/>
      <c r="X280"/>
      <c r="Y280"/>
      <c r="Z280"/>
      <c r="AA280"/>
      <c r="AB280"/>
    </row>
    <row r="281" customHeight="1" spans="2:28">
      <c r="B281" s="34" t="s">
        <v>5</v>
      </c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6"/>
      <c r="P281"/>
      <c r="Q281"/>
      <c r="R281"/>
      <c r="S281"/>
      <c r="T281"/>
      <c r="U281"/>
      <c r="V281"/>
      <c r="W281"/>
      <c r="X281"/>
      <c r="Y281"/>
      <c r="Z281"/>
      <c r="AA281"/>
      <c r="AB281"/>
    </row>
    <row r="282" customHeight="1" spans="2:28">
      <c r="B282" s="37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9"/>
      <c r="P282"/>
      <c r="Q282"/>
      <c r="R282"/>
      <c r="S282"/>
      <c r="T282"/>
      <c r="U282"/>
      <c r="V282"/>
      <c r="W282"/>
      <c r="X282"/>
      <c r="Y282"/>
      <c r="Z282"/>
      <c r="AA282"/>
      <c r="AB282"/>
    </row>
    <row r="283" customHeight="1" spans="2:28">
      <c r="B283" s="40" t="s">
        <v>9</v>
      </c>
      <c r="C283" s="41"/>
      <c r="D283" s="41"/>
      <c r="E283" s="41"/>
      <c r="F283" s="41"/>
      <c r="G283" s="42"/>
      <c r="H283" s="43" t="s">
        <v>10</v>
      </c>
      <c r="I283" s="44"/>
      <c r="J283" s="44"/>
      <c r="K283" s="45"/>
      <c r="L283" s="46" t="s">
        <v>11</v>
      </c>
      <c r="M283" s="47"/>
      <c r="N283" s="48" t="s">
        <v>12</v>
      </c>
      <c r="P283"/>
      <c r="Q283"/>
      <c r="R283"/>
      <c r="S283"/>
      <c r="T283"/>
      <c r="U283"/>
      <c r="V283"/>
      <c r="W283"/>
      <c r="X283"/>
      <c r="Y283"/>
      <c r="Z283"/>
      <c r="AA283"/>
      <c r="AB283"/>
    </row>
    <row r="284" customHeight="1" spans="2:28">
      <c r="B284" s="49" t="s">
        <v>13</v>
      </c>
      <c r="C284" s="50" t="s">
        <v>14</v>
      </c>
      <c r="D284" s="50" t="s">
        <v>15</v>
      </c>
      <c r="E284" s="50" t="s">
        <v>16</v>
      </c>
      <c r="F284" s="50" t="s">
        <v>17</v>
      </c>
      <c r="G284" s="51" t="s">
        <v>9</v>
      </c>
      <c r="H284" s="52" t="s">
        <v>18</v>
      </c>
      <c r="I284" s="53" t="s">
        <v>19</v>
      </c>
      <c r="J284" s="53" t="s">
        <v>20</v>
      </c>
      <c r="K284" s="54" t="s">
        <v>21</v>
      </c>
      <c r="L284" s="55" t="s">
        <v>22</v>
      </c>
      <c r="M284" s="56" t="s">
        <v>23</v>
      </c>
      <c r="N284" s="57"/>
      <c r="P284"/>
      <c r="Q284"/>
      <c r="R284"/>
      <c r="S284"/>
      <c r="T284"/>
      <c r="U284"/>
      <c r="V284"/>
      <c r="W284"/>
      <c r="X284"/>
      <c r="Y284"/>
      <c r="Z284"/>
      <c r="AA284"/>
      <c r="AB284"/>
    </row>
    <row r="285" customHeight="1" spans="2:28">
      <c r="B285" s="65">
        <v>3734</v>
      </c>
      <c r="C285" s="60">
        <v>2.14</v>
      </c>
      <c r="D285" s="60">
        <v>1</v>
      </c>
      <c r="E285" s="60">
        <v>1</v>
      </c>
      <c r="F285" s="60">
        <v>0</v>
      </c>
      <c r="G285" s="51">
        <f t="shared" ref="G285:G307" si="32">B285*C285*D285*E285+F285</f>
        <v>7990.76</v>
      </c>
      <c r="H285" s="61">
        <v>1.5</v>
      </c>
      <c r="I285" s="60">
        <v>0.98</v>
      </c>
      <c r="J285" s="60">
        <v>2.33</v>
      </c>
      <c r="K285" s="54">
        <f t="shared" ref="K285:K307" si="33">I285*J285+1</f>
        <v>3.2834</v>
      </c>
      <c r="L285" s="61">
        <v>1.125</v>
      </c>
      <c r="M285" s="56">
        <v>0.5</v>
      </c>
      <c r="N285" s="63">
        <f t="shared" ref="N285:N307" si="34">G285*H285*K285*L285*M285</f>
        <v>22137.35179275</v>
      </c>
      <c r="P285"/>
      <c r="Q285"/>
      <c r="R285"/>
      <c r="S285"/>
      <c r="T285"/>
      <c r="U285"/>
      <c r="V285"/>
      <c r="W285"/>
      <c r="X285"/>
      <c r="Y285"/>
      <c r="Z285"/>
      <c r="AA285"/>
      <c r="AB285"/>
    </row>
    <row r="286" customHeight="1" spans="2:28">
      <c r="B286" s="65">
        <v>3734</v>
      </c>
      <c r="C286" s="60">
        <v>1.74</v>
      </c>
      <c r="D286" s="60">
        <v>1</v>
      </c>
      <c r="E286" s="60">
        <v>1</v>
      </c>
      <c r="F286" s="60">
        <v>0</v>
      </c>
      <c r="G286" s="51">
        <f t="shared" si="32"/>
        <v>6497.16</v>
      </c>
      <c r="H286" s="61">
        <v>1.5</v>
      </c>
      <c r="I286" s="60">
        <v>0.98</v>
      </c>
      <c r="J286" s="60">
        <v>2.33</v>
      </c>
      <c r="K286" s="54">
        <f t="shared" si="33"/>
        <v>3.2834</v>
      </c>
      <c r="L286" s="61">
        <v>1.125</v>
      </c>
      <c r="M286" s="56">
        <v>0.5</v>
      </c>
      <c r="N286" s="63">
        <f t="shared" si="34"/>
        <v>17999.52902775</v>
      </c>
      <c r="P286"/>
      <c r="Q286"/>
      <c r="R286"/>
      <c r="S286"/>
      <c r="T286"/>
      <c r="U286"/>
      <c r="V286"/>
      <c r="W286"/>
      <c r="X286"/>
      <c r="Y286"/>
      <c r="Z286"/>
      <c r="AA286"/>
      <c r="AB286"/>
    </row>
    <row r="287" customHeight="1" spans="2:28">
      <c r="B287" s="65">
        <v>3734</v>
      </c>
      <c r="C287" s="60">
        <v>2.01</v>
      </c>
      <c r="D287" s="60">
        <v>1</v>
      </c>
      <c r="E287" s="60">
        <v>1</v>
      </c>
      <c r="F287" s="60">
        <v>0</v>
      </c>
      <c r="G287" s="51">
        <f t="shared" si="32"/>
        <v>7505.34</v>
      </c>
      <c r="H287" s="61">
        <v>1.5</v>
      </c>
      <c r="I287" s="60">
        <v>0.98</v>
      </c>
      <c r="J287" s="60">
        <v>2.33</v>
      </c>
      <c r="K287" s="54">
        <f t="shared" si="33"/>
        <v>3.2834</v>
      </c>
      <c r="L287" s="61">
        <v>1.125</v>
      </c>
      <c r="M287" s="56">
        <v>0.5</v>
      </c>
      <c r="N287" s="63">
        <f t="shared" si="34"/>
        <v>20792.559394125</v>
      </c>
      <c r="P287"/>
      <c r="Q287"/>
      <c r="R287"/>
      <c r="S287"/>
      <c r="T287"/>
      <c r="U287"/>
      <c r="V287"/>
      <c r="W287"/>
      <c r="X287"/>
      <c r="Y287"/>
      <c r="Z287"/>
      <c r="AA287"/>
      <c r="AB287"/>
    </row>
    <row r="288" customHeight="1" spans="2:28">
      <c r="B288" s="65">
        <v>3734</v>
      </c>
      <c r="C288" s="60">
        <v>1.7</v>
      </c>
      <c r="D288" s="60">
        <v>1.75</v>
      </c>
      <c r="E288" s="60">
        <v>1</v>
      </c>
      <c r="F288" s="60">
        <v>0</v>
      </c>
      <c r="G288" s="51">
        <f t="shared" si="32"/>
        <v>11108.65</v>
      </c>
      <c r="H288" s="61">
        <v>1.5</v>
      </c>
      <c r="I288" s="60">
        <v>0.98</v>
      </c>
      <c r="J288" s="60">
        <v>2.33</v>
      </c>
      <c r="K288" s="54">
        <f t="shared" si="33"/>
        <v>3.2834</v>
      </c>
      <c r="L288" s="61">
        <v>1.125</v>
      </c>
      <c r="M288" s="56">
        <v>0.5</v>
      </c>
      <c r="N288" s="63">
        <f t="shared" si="34"/>
        <v>30775.0568146875</v>
      </c>
      <c r="P288"/>
      <c r="Q288"/>
      <c r="R288"/>
      <c r="S288"/>
      <c r="T288"/>
      <c r="U288"/>
      <c r="V288"/>
      <c r="W288"/>
      <c r="X288"/>
      <c r="Y288"/>
      <c r="Z288"/>
      <c r="AA288"/>
      <c r="AB288"/>
    </row>
    <row r="289" customHeight="1" spans="2:28">
      <c r="B289" s="65">
        <v>3734</v>
      </c>
      <c r="C289" s="60">
        <v>1.7</v>
      </c>
      <c r="D289" s="60">
        <v>1.75</v>
      </c>
      <c r="E289" s="60">
        <v>1</v>
      </c>
      <c r="F289" s="60">
        <v>0</v>
      </c>
      <c r="G289" s="51">
        <f t="shared" si="32"/>
        <v>11108.65</v>
      </c>
      <c r="H289" s="61">
        <v>1.5</v>
      </c>
      <c r="I289" s="60">
        <v>0.98</v>
      </c>
      <c r="J289" s="60">
        <v>2.33</v>
      </c>
      <c r="K289" s="54">
        <f t="shared" si="33"/>
        <v>3.2834</v>
      </c>
      <c r="L289" s="61">
        <v>1.325</v>
      </c>
      <c r="M289" s="56">
        <v>0.5</v>
      </c>
      <c r="N289" s="63">
        <f t="shared" si="34"/>
        <v>36246.1780261875</v>
      </c>
      <c r="P289"/>
      <c r="Q289"/>
      <c r="R289"/>
      <c r="S289"/>
      <c r="T289"/>
      <c r="U289"/>
      <c r="V289"/>
      <c r="W289"/>
      <c r="X289"/>
      <c r="Y289"/>
      <c r="Z289"/>
      <c r="AA289"/>
      <c r="AB289"/>
    </row>
    <row r="290" customHeight="1" spans="2:28">
      <c r="B290" s="65">
        <v>3734</v>
      </c>
      <c r="C290" s="60">
        <v>1.7</v>
      </c>
      <c r="D290" s="60">
        <v>1.75</v>
      </c>
      <c r="E290" s="60">
        <v>1</v>
      </c>
      <c r="F290" s="60">
        <v>0</v>
      </c>
      <c r="G290" s="51">
        <f t="shared" si="32"/>
        <v>11108.65</v>
      </c>
      <c r="H290" s="61">
        <v>1.5</v>
      </c>
      <c r="I290" s="60">
        <v>0.98</v>
      </c>
      <c r="J290" s="60">
        <v>2.33</v>
      </c>
      <c r="K290" s="54">
        <f t="shared" si="33"/>
        <v>3.2834</v>
      </c>
      <c r="L290" s="61">
        <v>1.325</v>
      </c>
      <c r="M290" s="56">
        <v>0.5</v>
      </c>
      <c r="N290" s="63">
        <f t="shared" si="34"/>
        <v>36246.1780261875</v>
      </c>
      <c r="P290"/>
      <c r="Q290"/>
      <c r="R290"/>
      <c r="S290"/>
      <c r="T290"/>
      <c r="U290"/>
      <c r="V290"/>
      <c r="W290"/>
      <c r="X290"/>
      <c r="Y290"/>
      <c r="Z290"/>
      <c r="AA290"/>
      <c r="AB290"/>
    </row>
    <row r="291" customHeight="1" spans="2:28">
      <c r="B291" s="65">
        <v>3734</v>
      </c>
      <c r="C291" s="60">
        <v>1.7</v>
      </c>
      <c r="D291" s="60">
        <v>1.75</v>
      </c>
      <c r="E291" s="60">
        <v>1</v>
      </c>
      <c r="F291" s="60">
        <v>0</v>
      </c>
      <c r="G291" s="51">
        <f t="shared" si="32"/>
        <v>11108.65</v>
      </c>
      <c r="H291" s="61">
        <v>1.5</v>
      </c>
      <c r="I291" s="60">
        <v>0.98</v>
      </c>
      <c r="J291" s="60">
        <v>2.33</v>
      </c>
      <c r="K291" s="54">
        <f t="shared" si="33"/>
        <v>3.2834</v>
      </c>
      <c r="L291" s="61">
        <v>1.325</v>
      </c>
      <c r="M291" s="56">
        <v>0.5</v>
      </c>
      <c r="N291" s="63">
        <f t="shared" si="34"/>
        <v>36246.1780261875</v>
      </c>
      <c r="P291"/>
      <c r="Q291"/>
      <c r="R291"/>
      <c r="S291"/>
      <c r="T291"/>
      <c r="U291"/>
      <c r="V291"/>
      <c r="W291"/>
      <c r="X291"/>
      <c r="Y291"/>
      <c r="Z291"/>
      <c r="AA291"/>
      <c r="AB291"/>
    </row>
    <row r="292" customHeight="1" spans="2:28">
      <c r="B292" s="65">
        <v>3734</v>
      </c>
      <c r="C292" s="60">
        <v>1.7</v>
      </c>
      <c r="D292" s="60">
        <v>1.75</v>
      </c>
      <c r="E292" s="60">
        <v>1</v>
      </c>
      <c r="F292" s="60">
        <v>0</v>
      </c>
      <c r="G292" s="51">
        <f t="shared" si="32"/>
        <v>11108.65</v>
      </c>
      <c r="H292" s="61">
        <v>1.5</v>
      </c>
      <c r="I292" s="60">
        <v>0.98</v>
      </c>
      <c r="J292" s="60">
        <v>2.33</v>
      </c>
      <c r="K292" s="54">
        <f t="shared" si="33"/>
        <v>3.2834</v>
      </c>
      <c r="L292" s="61">
        <v>1.325</v>
      </c>
      <c r="M292" s="56">
        <v>0.5</v>
      </c>
      <c r="N292" s="63">
        <f t="shared" si="34"/>
        <v>36246.1780261875</v>
      </c>
      <c r="P292"/>
      <c r="Q292"/>
      <c r="R292"/>
      <c r="S292"/>
      <c r="T292"/>
      <c r="U292"/>
      <c r="V292"/>
      <c r="W292"/>
      <c r="X292"/>
      <c r="Y292"/>
      <c r="Z292"/>
      <c r="AA292"/>
      <c r="AB292"/>
    </row>
    <row r="293" customHeight="1" spans="2:28">
      <c r="B293" s="65">
        <v>3734</v>
      </c>
      <c r="C293" s="60">
        <v>1.7</v>
      </c>
      <c r="D293" s="60">
        <v>1.75</v>
      </c>
      <c r="E293" s="60">
        <v>1</v>
      </c>
      <c r="F293" s="60">
        <v>0</v>
      </c>
      <c r="G293" s="51">
        <f t="shared" si="32"/>
        <v>11108.65</v>
      </c>
      <c r="H293" s="61">
        <v>1.5</v>
      </c>
      <c r="I293" s="60">
        <v>0.98</v>
      </c>
      <c r="J293" s="60">
        <v>2.33</v>
      </c>
      <c r="K293" s="54">
        <f t="shared" si="33"/>
        <v>3.2834</v>
      </c>
      <c r="L293" s="61">
        <v>1.325</v>
      </c>
      <c r="M293" s="56">
        <v>0.5</v>
      </c>
      <c r="N293" s="63">
        <f t="shared" si="34"/>
        <v>36246.1780261875</v>
      </c>
      <c r="P293"/>
      <c r="Q293"/>
      <c r="R293"/>
      <c r="S293"/>
      <c r="T293"/>
      <c r="U293"/>
      <c r="V293"/>
      <c r="W293"/>
      <c r="X293"/>
      <c r="Y293"/>
      <c r="Z293"/>
      <c r="AA293"/>
      <c r="AB293"/>
    </row>
    <row r="294" customHeight="1" spans="2:28">
      <c r="B294" s="65">
        <v>3734</v>
      </c>
      <c r="C294" s="60">
        <v>1.7</v>
      </c>
      <c r="D294" s="60">
        <v>1.75</v>
      </c>
      <c r="E294" s="60">
        <v>1</v>
      </c>
      <c r="F294" s="60">
        <v>0</v>
      </c>
      <c r="G294" s="51">
        <f t="shared" si="32"/>
        <v>11108.65</v>
      </c>
      <c r="H294" s="61">
        <v>1.5</v>
      </c>
      <c r="I294" s="60">
        <v>0.98</v>
      </c>
      <c r="J294" s="60">
        <v>2.33</v>
      </c>
      <c r="K294" s="54">
        <f t="shared" si="33"/>
        <v>3.2834</v>
      </c>
      <c r="L294" s="61">
        <v>1.325</v>
      </c>
      <c r="M294" s="56">
        <v>0.5</v>
      </c>
      <c r="N294" s="63">
        <f t="shared" si="34"/>
        <v>36246.1780261875</v>
      </c>
      <c r="P294"/>
      <c r="Q294"/>
      <c r="R294"/>
      <c r="S294"/>
      <c r="T294"/>
      <c r="U294"/>
      <c r="V294"/>
      <c r="W294"/>
      <c r="X294"/>
      <c r="Y294"/>
      <c r="Z294"/>
      <c r="AA294"/>
      <c r="AB294"/>
    </row>
    <row r="295" customHeight="1" spans="2:28">
      <c r="B295" s="65">
        <v>3734</v>
      </c>
      <c r="C295" s="60">
        <v>1.7</v>
      </c>
      <c r="D295" s="60">
        <v>1.75</v>
      </c>
      <c r="E295" s="60">
        <v>1</v>
      </c>
      <c r="F295" s="60">
        <v>0</v>
      </c>
      <c r="G295" s="51">
        <f t="shared" si="32"/>
        <v>11108.65</v>
      </c>
      <c r="H295" s="61">
        <v>1.5</v>
      </c>
      <c r="I295" s="60">
        <v>0.98</v>
      </c>
      <c r="J295" s="60">
        <v>2.33</v>
      </c>
      <c r="K295" s="54">
        <f t="shared" si="33"/>
        <v>3.2834</v>
      </c>
      <c r="L295" s="61">
        <v>1.325</v>
      </c>
      <c r="M295" s="56">
        <v>0.5</v>
      </c>
      <c r="N295" s="63">
        <f t="shared" si="34"/>
        <v>36246.1780261875</v>
      </c>
      <c r="P295"/>
      <c r="Q295"/>
      <c r="R295"/>
      <c r="S295"/>
      <c r="T295"/>
      <c r="U295"/>
      <c r="V295"/>
      <c r="W295"/>
      <c r="X295"/>
      <c r="Y295"/>
      <c r="Z295"/>
      <c r="AA295"/>
      <c r="AB295"/>
    </row>
    <row r="296" customHeight="1" spans="2:28">
      <c r="B296" s="65">
        <v>3734</v>
      </c>
      <c r="C296" s="60">
        <v>1.7</v>
      </c>
      <c r="D296" s="60">
        <v>1.75</v>
      </c>
      <c r="E296" s="60">
        <v>1</v>
      </c>
      <c r="F296" s="60">
        <v>0</v>
      </c>
      <c r="G296" s="51">
        <f t="shared" si="32"/>
        <v>11108.65</v>
      </c>
      <c r="H296" s="61">
        <v>1.5</v>
      </c>
      <c r="I296" s="60">
        <v>0.98</v>
      </c>
      <c r="J296" s="60">
        <v>2.33</v>
      </c>
      <c r="K296" s="54">
        <f t="shared" si="33"/>
        <v>3.2834</v>
      </c>
      <c r="L296" s="61">
        <v>1.325</v>
      </c>
      <c r="M296" s="56">
        <v>0.5</v>
      </c>
      <c r="N296" s="63">
        <f t="shared" si="34"/>
        <v>36246.1780261875</v>
      </c>
      <c r="P296"/>
      <c r="Q296"/>
      <c r="R296"/>
      <c r="S296"/>
      <c r="T296"/>
      <c r="U296"/>
      <c r="V296"/>
      <c r="W296"/>
      <c r="X296"/>
      <c r="Y296"/>
      <c r="Z296"/>
      <c r="AA296"/>
      <c r="AB296"/>
    </row>
    <row r="297" customHeight="1" spans="2:28">
      <c r="B297" s="65">
        <v>3734</v>
      </c>
      <c r="C297" s="60">
        <v>1.7</v>
      </c>
      <c r="D297" s="60">
        <v>1.75</v>
      </c>
      <c r="E297" s="60">
        <v>1</v>
      </c>
      <c r="F297" s="60">
        <v>0</v>
      </c>
      <c r="G297" s="51">
        <f t="shared" si="32"/>
        <v>11108.65</v>
      </c>
      <c r="H297" s="61">
        <v>1.5</v>
      </c>
      <c r="I297" s="60">
        <v>0.98</v>
      </c>
      <c r="J297" s="60">
        <v>2.33</v>
      </c>
      <c r="K297" s="54">
        <f t="shared" si="33"/>
        <v>3.2834</v>
      </c>
      <c r="L297" s="61">
        <v>1.325</v>
      </c>
      <c r="M297" s="56">
        <v>0.5</v>
      </c>
      <c r="N297" s="63">
        <f t="shared" si="34"/>
        <v>36246.1780261875</v>
      </c>
      <c r="P297"/>
      <c r="Q297"/>
      <c r="R297"/>
      <c r="S297"/>
      <c r="T297"/>
      <c r="U297"/>
      <c r="V297"/>
      <c r="W297"/>
      <c r="X297"/>
      <c r="Y297"/>
      <c r="Z297"/>
      <c r="AA297"/>
      <c r="AB297"/>
    </row>
    <row r="298" customHeight="1" spans="2:28">
      <c r="B298" s="65">
        <v>3734</v>
      </c>
      <c r="C298" s="60">
        <v>1.7</v>
      </c>
      <c r="D298" s="60">
        <v>1</v>
      </c>
      <c r="E298" s="60">
        <v>1</v>
      </c>
      <c r="F298" s="60">
        <v>0</v>
      </c>
      <c r="G298" s="51">
        <f t="shared" si="32"/>
        <v>6347.8</v>
      </c>
      <c r="H298" s="61">
        <v>1.5</v>
      </c>
      <c r="I298" s="60">
        <v>0.98</v>
      </c>
      <c r="J298" s="60">
        <v>2.33</v>
      </c>
      <c r="K298" s="54">
        <f t="shared" si="33"/>
        <v>3.2834</v>
      </c>
      <c r="L298" s="61">
        <v>1.325</v>
      </c>
      <c r="M298" s="56">
        <v>0.5</v>
      </c>
      <c r="N298" s="63">
        <f t="shared" si="34"/>
        <v>20712.10172925</v>
      </c>
      <c r="P298"/>
      <c r="Q298"/>
      <c r="R298"/>
      <c r="S298"/>
      <c r="T298"/>
      <c r="U298"/>
      <c r="V298"/>
      <c r="W298"/>
      <c r="X298"/>
      <c r="Y298"/>
      <c r="Z298"/>
      <c r="AA298"/>
      <c r="AB298"/>
    </row>
    <row r="299" customHeight="1" spans="2:28">
      <c r="B299" s="65">
        <v>3734</v>
      </c>
      <c r="C299" s="60">
        <v>1.7</v>
      </c>
      <c r="D299" s="60">
        <v>1</v>
      </c>
      <c r="E299" s="60">
        <v>1</v>
      </c>
      <c r="F299" s="60">
        <v>0</v>
      </c>
      <c r="G299" s="51">
        <f t="shared" si="32"/>
        <v>6347.8</v>
      </c>
      <c r="H299" s="61">
        <v>1.5</v>
      </c>
      <c r="I299" s="60">
        <v>0.98</v>
      </c>
      <c r="J299" s="60">
        <v>2.33</v>
      </c>
      <c r="K299" s="54">
        <f t="shared" si="33"/>
        <v>3.2834</v>
      </c>
      <c r="L299" s="61">
        <v>1.325</v>
      </c>
      <c r="M299" s="56">
        <v>0.5</v>
      </c>
      <c r="N299" s="63">
        <f t="shared" si="34"/>
        <v>20712.10172925</v>
      </c>
      <c r="P299"/>
      <c r="Q299"/>
      <c r="R299"/>
      <c r="S299"/>
      <c r="T299"/>
      <c r="U299"/>
      <c r="V299"/>
      <c r="W299"/>
      <c r="X299"/>
      <c r="Y299"/>
      <c r="Z299"/>
      <c r="AA299"/>
      <c r="AB299"/>
    </row>
    <row r="300" customHeight="1" spans="2:28">
      <c r="B300" s="65">
        <v>3734</v>
      </c>
      <c r="C300" s="60">
        <v>1.7</v>
      </c>
      <c r="D300" s="60">
        <v>1</v>
      </c>
      <c r="E300" s="60">
        <v>1</v>
      </c>
      <c r="F300" s="60">
        <v>0</v>
      </c>
      <c r="G300" s="51">
        <f t="shared" si="32"/>
        <v>6347.8</v>
      </c>
      <c r="H300" s="61">
        <v>1.5</v>
      </c>
      <c r="I300" s="60">
        <v>0.98</v>
      </c>
      <c r="J300" s="60">
        <v>2.33</v>
      </c>
      <c r="K300" s="54">
        <f t="shared" si="33"/>
        <v>3.2834</v>
      </c>
      <c r="L300" s="61">
        <v>1.325</v>
      </c>
      <c r="M300" s="56">
        <v>0.5</v>
      </c>
      <c r="N300" s="63">
        <f t="shared" si="34"/>
        <v>20712.10172925</v>
      </c>
      <c r="P300"/>
      <c r="Q300"/>
      <c r="R300"/>
      <c r="S300"/>
      <c r="T300"/>
      <c r="U300"/>
      <c r="V300"/>
      <c r="W300"/>
      <c r="X300"/>
      <c r="Y300"/>
      <c r="Z300"/>
      <c r="AA300"/>
      <c r="AB300"/>
    </row>
    <row r="301" customHeight="1" spans="2:28">
      <c r="B301" s="65">
        <v>3734</v>
      </c>
      <c r="C301" s="60">
        <v>1.7</v>
      </c>
      <c r="D301" s="60">
        <v>1</v>
      </c>
      <c r="E301" s="60">
        <v>1</v>
      </c>
      <c r="F301" s="60">
        <v>0</v>
      </c>
      <c r="G301" s="51">
        <f t="shared" si="32"/>
        <v>6347.8</v>
      </c>
      <c r="H301" s="61">
        <v>1.5</v>
      </c>
      <c r="I301" s="60">
        <v>0.98</v>
      </c>
      <c r="J301" s="60">
        <v>2.33</v>
      </c>
      <c r="K301" s="54">
        <f t="shared" si="33"/>
        <v>3.2834</v>
      </c>
      <c r="L301" s="61">
        <v>1.125</v>
      </c>
      <c r="M301" s="56">
        <v>0.5</v>
      </c>
      <c r="N301" s="63">
        <f t="shared" si="34"/>
        <v>17585.74675125</v>
      </c>
      <c r="P301"/>
      <c r="Q301"/>
      <c r="R301"/>
      <c r="S301"/>
      <c r="T301"/>
      <c r="U301"/>
      <c r="V301"/>
      <c r="W301"/>
      <c r="X301"/>
      <c r="Y301"/>
      <c r="Z301"/>
      <c r="AA301"/>
      <c r="AB301"/>
    </row>
    <row r="302" customHeight="1" spans="2:28">
      <c r="B302" s="65">
        <v>3734</v>
      </c>
      <c r="C302" s="60">
        <v>1.7</v>
      </c>
      <c r="D302" s="60">
        <v>1</v>
      </c>
      <c r="E302" s="60">
        <v>1</v>
      </c>
      <c r="F302" s="60">
        <v>0</v>
      </c>
      <c r="G302" s="51">
        <f t="shared" si="32"/>
        <v>6347.8</v>
      </c>
      <c r="H302" s="61">
        <v>1.5</v>
      </c>
      <c r="I302" s="60">
        <v>0.98</v>
      </c>
      <c r="J302" s="60">
        <v>2.33</v>
      </c>
      <c r="K302" s="54">
        <f t="shared" si="33"/>
        <v>3.2834</v>
      </c>
      <c r="L302" s="61">
        <v>1.125</v>
      </c>
      <c r="M302" s="56">
        <v>0.5</v>
      </c>
      <c r="N302" s="63">
        <f t="shared" si="34"/>
        <v>17585.74675125</v>
      </c>
      <c r="P302"/>
      <c r="Q302"/>
      <c r="R302"/>
      <c r="S302"/>
      <c r="T302"/>
      <c r="U302"/>
      <c r="V302"/>
      <c r="W302"/>
      <c r="X302"/>
      <c r="Y302"/>
      <c r="Z302"/>
      <c r="AA302"/>
      <c r="AB302"/>
    </row>
    <row r="303" customHeight="1" spans="2:28">
      <c r="B303" s="65">
        <v>3734</v>
      </c>
      <c r="C303" s="60">
        <v>1.7</v>
      </c>
      <c r="D303" s="60">
        <v>1</v>
      </c>
      <c r="E303" s="60">
        <v>1</v>
      </c>
      <c r="F303" s="60">
        <v>0</v>
      </c>
      <c r="G303" s="51">
        <f t="shared" si="32"/>
        <v>6347.8</v>
      </c>
      <c r="H303" s="61">
        <v>1.5</v>
      </c>
      <c r="I303" s="60">
        <v>0.98</v>
      </c>
      <c r="J303" s="60">
        <v>2.33</v>
      </c>
      <c r="K303" s="54">
        <f t="shared" si="33"/>
        <v>3.2834</v>
      </c>
      <c r="L303" s="61">
        <v>1.125</v>
      </c>
      <c r="M303" s="56">
        <v>0.5</v>
      </c>
      <c r="N303" s="63">
        <f t="shared" si="34"/>
        <v>17585.74675125</v>
      </c>
      <c r="P303"/>
      <c r="Q303"/>
      <c r="R303"/>
      <c r="S303"/>
      <c r="T303"/>
      <c r="U303"/>
      <c r="V303"/>
      <c r="W303"/>
      <c r="X303"/>
      <c r="Y303"/>
      <c r="Z303"/>
      <c r="AA303"/>
      <c r="AB303"/>
    </row>
    <row r="304" customHeight="1" spans="2:28">
      <c r="B304" s="65">
        <v>3734</v>
      </c>
      <c r="C304" s="60">
        <v>1.7</v>
      </c>
      <c r="D304" s="60">
        <v>1</v>
      </c>
      <c r="E304" s="60">
        <v>1</v>
      </c>
      <c r="F304" s="60">
        <v>0</v>
      </c>
      <c r="G304" s="51">
        <f t="shared" si="32"/>
        <v>6347.8</v>
      </c>
      <c r="H304" s="61">
        <v>1.5</v>
      </c>
      <c r="I304" s="60">
        <v>0.98</v>
      </c>
      <c r="J304" s="60">
        <v>2.33</v>
      </c>
      <c r="K304" s="54">
        <f t="shared" si="33"/>
        <v>3.2834</v>
      </c>
      <c r="L304" s="61">
        <v>1.125</v>
      </c>
      <c r="M304" s="56">
        <v>0.5</v>
      </c>
      <c r="N304" s="63">
        <f t="shared" si="34"/>
        <v>17585.74675125</v>
      </c>
      <c r="P304"/>
      <c r="Q304"/>
      <c r="R304"/>
      <c r="S304"/>
      <c r="T304"/>
      <c r="U304"/>
      <c r="V304"/>
      <c r="W304"/>
      <c r="X304"/>
      <c r="Y304"/>
      <c r="Z304"/>
      <c r="AA304"/>
      <c r="AB304"/>
    </row>
    <row r="305" customHeight="1" spans="2:28">
      <c r="B305" s="65">
        <v>3734</v>
      </c>
      <c r="C305" s="60">
        <v>1.7</v>
      </c>
      <c r="D305" s="60">
        <v>1</v>
      </c>
      <c r="E305" s="60">
        <v>1</v>
      </c>
      <c r="F305" s="60">
        <v>0</v>
      </c>
      <c r="G305" s="51">
        <f t="shared" si="32"/>
        <v>6347.8</v>
      </c>
      <c r="H305" s="61">
        <v>1.5</v>
      </c>
      <c r="I305" s="60">
        <v>0.98</v>
      </c>
      <c r="J305" s="60">
        <v>2.33</v>
      </c>
      <c r="K305" s="54">
        <f t="shared" si="33"/>
        <v>3.2834</v>
      </c>
      <c r="L305" s="61">
        <v>1.125</v>
      </c>
      <c r="M305" s="56">
        <v>0.5</v>
      </c>
      <c r="N305" s="63">
        <f t="shared" si="34"/>
        <v>17585.74675125</v>
      </c>
      <c r="P305"/>
      <c r="Q305"/>
      <c r="R305"/>
      <c r="S305"/>
      <c r="T305"/>
      <c r="U305"/>
      <c r="V305"/>
      <c r="W305"/>
      <c r="X305"/>
      <c r="Y305"/>
      <c r="Z305"/>
      <c r="AA305"/>
      <c r="AB305"/>
    </row>
    <row r="306" customHeight="1" spans="2:28">
      <c r="B306" s="65">
        <v>3734</v>
      </c>
      <c r="C306" s="60">
        <v>1.7</v>
      </c>
      <c r="D306" s="60">
        <v>1</v>
      </c>
      <c r="E306" s="60">
        <v>1</v>
      </c>
      <c r="F306" s="60">
        <v>0</v>
      </c>
      <c r="G306" s="51">
        <f t="shared" si="32"/>
        <v>6347.8</v>
      </c>
      <c r="H306" s="61">
        <v>1.5</v>
      </c>
      <c r="I306" s="60">
        <v>0.98</v>
      </c>
      <c r="J306" s="60">
        <v>2.33</v>
      </c>
      <c r="K306" s="54">
        <f t="shared" si="33"/>
        <v>3.2834</v>
      </c>
      <c r="L306" s="61">
        <v>1.125</v>
      </c>
      <c r="M306" s="56">
        <v>0.5</v>
      </c>
      <c r="N306" s="63">
        <f t="shared" si="34"/>
        <v>17585.74675125</v>
      </c>
      <c r="P306"/>
      <c r="Q306"/>
      <c r="R306"/>
      <c r="S306"/>
      <c r="T306"/>
      <c r="U306"/>
      <c r="V306"/>
      <c r="W306"/>
      <c r="X306"/>
      <c r="Y306"/>
      <c r="Z306"/>
      <c r="AA306"/>
      <c r="AB306"/>
    </row>
    <row r="307" customHeight="1" spans="2:28">
      <c r="B307" s="65">
        <v>3734</v>
      </c>
      <c r="C307" s="60">
        <v>1.7</v>
      </c>
      <c r="D307" s="60">
        <v>1</v>
      </c>
      <c r="E307" s="60">
        <v>1</v>
      </c>
      <c r="F307" s="60">
        <v>0</v>
      </c>
      <c r="G307" s="51">
        <f t="shared" si="32"/>
        <v>6347.8</v>
      </c>
      <c r="H307" s="61">
        <v>1.5</v>
      </c>
      <c r="I307" s="60">
        <v>0.98</v>
      </c>
      <c r="J307" s="60">
        <v>2.33</v>
      </c>
      <c r="K307" s="54">
        <f t="shared" si="33"/>
        <v>3.2834</v>
      </c>
      <c r="L307" s="61">
        <v>1.125</v>
      </c>
      <c r="M307" s="56">
        <v>0.5</v>
      </c>
      <c r="N307" s="63">
        <f t="shared" si="34"/>
        <v>17585.74675125</v>
      </c>
      <c r="P307"/>
      <c r="Q307"/>
      <c r="R307"/>
      <c r="S307"/>
      <c r="T307"/>
      <c r="U307"/>
      <c r="V307"/>
      <c r="W307"/>
      <c r="X307"/>
      <c r="Y307"/>
      <c r="Z307"/>
      <c r="AA307"/>
      <c r="AB307"/>
    </row>
    <row r="308" customHeight="1" spans="2:28">
      <c r="B308" s="66">
        <f>SUM(N285:N307)</f>
        <v>603156.6317115</v>
      </c>
      <c r="C308" s="67"/>
      <c r="D308" s="67"/>
      <c r="E308" s="67"/>
      <c r="F308" s="67"/>
      <c r="G308" s="67"/>
      <c r="H308" s="67"/>
      <c r="I308" s="67"/>
      <c r="J308" s="67"/>
      <c r="K308" s="67"/>
      <c r="L308" s="67"/>
      <c r="M308" s="67"/>
      <c r="N308" s="68"/>
      <c r="P308"/>
      <c r="Q308"/>
      <c r="R308"/>
      <c r="S308"/>
      <c r="T308"/>
      <c r="U308"/>
      <c r="V308"/>
      <c r="W308"/>
      <c r="X308"/>
      <c r="Y308"/>
      <c r="Z308"/>
      <c r="AA308"/>
      <c r="AB308"/>
    </row>
    <row r="309" customHeight="1" spans="2:28">
      <c r="B309" s="66"/>
      <c r="C309" s="67"/>
      <c r="D309" s="67"/>
      <c r="E309" s="67"/>
      <c r="F309" s="67"/>
      <c r="G309" s="67"/>
      <c r="H309" s="67"/>
      <c r="I309" s="67"/>
      <c r="J309" s="67"/>
      <c r="K309" s="67"/>
      <c r="L309" s="67"/>
      <c r="M309" s="67"/>
      <c r="N309" s="68"/>
      <c r="P309"/>
      <c r="Q309"/>
      <c r="R309"/>
      <c r="S309"/>
      <c r="T309"/>
      <c r="U309"/>
      <c r="V309"/>
      <c r="W309"/>
      <c r="X309"/>
      <c r="Y309"/>
      <c r="Z309"/>
      <c r="AA309"/>
      <c r="AB309"/>
    </row>
    <row r="310" customHeight="1" spans="2:28">
      <c r="B310" s="69"/>
      <c r="C310" s="70"/>
      <c r="D310" s="70"/>
      <c r="E310" s="70"/>
      <c r="F310" s="70"/>
      <c r="G310" s="70"/>
      <c r="H310" s="70"/>
      <c r="I310" s="70"/>
      <c r="J310" s="70"/>
      <c r="K310" s="70"/>
      <c r="L310" s="70"/>
      <c r="M310" s="70"/>
      <c r="N310" s="71"/>
      <c r="P310"/>
      <c r="Q310"/>
      <c r="R310"/>
      <c r="S310"/>
      <c r="T310"/>
      <c r="U310"/>
      <c r="V310"/>
      <c r="W310"/>
      <c r="X310"/>
      <c r="Y310"/>
      <c r="Z310"/>
      <c r="AA310"/>
      <c r="AB310"/>
    </row>
    <row r="311" customHeight="1" spans="2:28">
      <c r="B311" s="34" t="s">
        <v>7</v>
      </c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6"/>
      <c r="P311"/>
      <c r="Q311"/>
      <c r="R311"/>
      <c r="S311"/>
      <c r="T311"/>
      <c r="U311"/>
      <c r="V311"/>
      <c r="W311"/>
      <c r="X311"/>
      <c r="Y311"/>
      <c r="Z311"/>
      <c r="AA311"/>
      <c r="AB311"/>
    </row>
    <row r="312" customHeight="1" spans="2:28">
      <c r="B312" s="37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9"/>
      <c r="P312"/>
      <c r="Q312"/>
      <c r="R312"/>
      <c r="S312"/>
      <c r="T312"/>
      <c r="U312"/>
      <c r="V312"/>
      <c r="W312"/>
      <c r="X312"/>
      <c r="Y312"/>
      <c r="Z312"/>
      <c r="AA312"/>
      <c r="AB312"/>
    </row>
    <row r="313" customHeight="1" spans="2:28">
      <c r="B313" s="40" t="s">
        <v>9</v>
      </c>
      <c r="C313" s="41"/>
      <c r="D313" s="41"/>
      <c r="E313" s="41"/>
      <c r="F313" s="41"/>
      <c r="G313" s="42"/>
      <c r="H313" s="43" t="s">
        <v>10</v>
      </c>
      <c r="I313" s="44"/>
      <c r="J313" s="44"/>
      <c r="K313" s="45"/>
      <c r="L313" s="46" t="s">
        <v>11</v>
      </c>
      <c r="M313" s="47"/>
      <c r="N313" s="48" t="s">
        <v>12</v>
      </c>
      <c r="P313"/>
      <c r="Q313"/>
      <c r="R313"/>
      <c r="S313"/>
      <c r="T313"/>
      <c r="U313"/>
      <c r="V313"/>
      <c r="W313"/>
      <c r="X313"/>
      <c r="Y313"/>
      <c r="Z313"/>
      <c r="AA313"/>
      <c r="AB313"/>
    </row>
    <row r="314" customHeight="1" spans="2:28">
      <c r="B314" s="49" t="s">
        <v>13</v>
      </c>
      <c r="C314" s="50" t="s">
        <v>14</v>
      </c>
      <c r="D314" s="50" t="s">
        <v>15</v>
      </c>
      <c r="E314" s="50" t="s">
        <v>16</v>
      </c>
      <c r="F314" s="50" t="s">
        <v>17</v>
      </c>
      <c r="G314" s="51" t="s">
        <v>9</v>
      </c>
      <c r="H314" s="52" t="s">
        <v>18</v>
      </c>
      <c r="I314" s="53" t="s">
        <v>19</v>
      </c>
      <c r="J314" s="53" t="s">
        <v>20</v>
      </c>
      <c r="K314" s="54" t="s">
        <v>21</v>
      </c>
      <c r="L314" s="55" t="s">
        <v>22</v>
      </c>
      <c r="M314" s="56" t="s">
        <v>23</v>
      </c>
      <c r="N314" s="57"/>
      <c r="P314"/>
      <c r="Q314"/>
      <c r="R314"/>
      <c r="S314"/>
      <c r="T314"/>
      <c r="U314"/>
      <c r="V314"/>
      <c r="W314"/>
      <c r="X314"/>
      <c r="Y314"/>
      <c r="Z314"/>
      <c r="AA314"/>
      <c r="AB314"/>
    </row>
    <row r="315" customHeight="1" spans="2:28">
      <c r="B315" s="65">
        <v>2556</v>
      </c>
      <c r="C315" s="60">
        <v>4.97</v>
      </c>
      <c r="D315" s="60">
        <v>1</v>
      </c>
      <c r="E315" s="60">
        <v>1</v>
      </c>
      <c r="F315" s="60">
        <v>0</v>
      </c>
      <c r="G315" s="51">
        <f t="shared" ref="G315:G335" si="35">B315*C315*D315*E315+F315</f>
        <v>12703.32</v>
      </c>
      <c r="H315" s="61">
        <v>1.65</v>
      </c>
      <c r="I315" s="60">
        <v>0.76</v>
      </c>
      <c r="J315" s="60">
        <v>1.54</v>
      </c>
      <c r="K315" s="54">
        <f t="shared" ref="K315:K335" si="36">I315*J315+1</f>
        <v>2.1704</v>
      </c>
      <c r="L315" s="61">
        <v>1.125</v>
      </c>
      <c r="M315" s="56">
        <v>0.5</v>
      </c>
      <c r="N315" s="63">
        <f t="shared" ref="N315:N335" si="37">G315*H315*K315*L315*M315</f>
        <v>25589.5995663</v>
      </c>
      <c r="P315"/>
      <c r="Q315"/>
      <c r="R315"/>
      <c r="S315"/>
      <c r="T315"/>
      <c r="U315"/>
      <c r="V315"/>
      <c r="W315"/>
      <c r="X315"/>
      <c r="Y315"/>
      <c r="Z315"/>
      <c r="AA315"/>
      <c r="AB315"/>
    </row>
    <row r="316" customHeight="1" spans="2:28">
      <c r="B316" s="65">
        <v>2556</v>
      </c>
      <c r="C316" s="60">
        <f t="shared" ref="C316:C335" si="38">0.677+0.338</f>
        <v>1.015</v>
      </c>
      <c r="D316" s="60">
        <v>1.35</v>
      </c>
      <c r="E316" s="60">
        <v>1</v>
      </c>
      <c r="F316" s="60">
        <v>0</v>
      </c>
      <c r="G316" s="51">
        <f t="shared" si="35"/>
        <v>3502.359</v>
      </c>
      <c r="H316" s="61">
        <v>1.65</v>
      </c>
      <c r="I316" s="60">
        <v>0.76</v>
      </c>
      <c r="J316" s="60">
        <v>1.54</v>
      </c>
      <c r="K316" s="54">
        <f t="shared" si="36"/>
        <v>2.1704</v>
      </c>
      <c r="L316" s="61">
        <v>1.125</v>
      </c>
      <c r="M316" s="56">
        <v>0.5</v>
      </c>
      <c r="N316" s="63">
        <f t="shared" si="37"/>
        <v>7055.1607254975</v>
      </c>
      <c r="P316"/>
      <c r="Q316"/>
      <c r="R316"/>
      <c r="S316"/>
      <c r="T316"/>
      <c r="U316"/>
      <c r="V316"/>
      <c r="W316"/>
      <c r="X316"/>
      <c r="Y316"/>
      <c r="Z316"/>
      <c r="AA316"/>
      <c r="AB316"/>
    </row>
    <row r="317" customHeight="1" spans="2:28">
      <c r="B317" s="65">
        <v>2556</v>
      </c>
      <c r="C317" s="60">
        <f t="shared" si="38"/>
        <v>1.015</v>
      </c>
      <c r="D317" s="60">
        <v>1.35</v>
      </c>
      <c r="E317" s="60">
        <v>1</v>
      </c>
      <c r="F317" s="60">
        <v>0</v>
      </c>
      <c r="G317" s="51">
        <f t="shared" si="35"/>
        <v>3502.359</v>
      </c>
      <c r="H317" s="61">
        <v>1.65</v>
      </c>
      <c r="I317" s="60">
        <v>0.76</v>
      </c>
      <c r="J317" s="60">
        <v>1.54</v>
      </c>
      <c r="K317" s="54">
        <f t="shared" si="36"/>
        <v>2.1704</v>
      </c>
      <c r="L317" s="61">
        <v>1.125</v>
      </c>
      <c r="M317" s="56">
        <v>0.5</v>
      </c>
      <c r="N317" s="63">
        <f t="shared" si="37"/>
        <v>7055.1607254975</v>
      </c>
      <c r="P317"/>
      <c r="Q317"/>
      <c r="R317"/>
      <c r="S317"/>
      <c r="T317"/>
      <c r="U317"/>
      <c r="V317"/>
      <c r="W317"/>
      <c r="X317"/>
      <c r="Y317"/>
      <c r="Z317"/>
      <c r="AA317"/>
      <c r="AB317"/>
    </row>
    <row r="318" customHeight="1" spans="2:28">
      <c r="B318" s="65">
        <v>2556</v>
      </c>
      <c r="C318" s="60">
        <f t="shared" si="38"/>
        <v>1.015</v>
      </c>
      <c r="D318" s="60">
        <v>1.35</v>
      </c>
      <c r="E318" s="60">
        <v>1</v>
      </c>
      <c r="F318" s="60">
        <v>0</v>
      </c>
      <c r="G318" s="51">
        <f t="shared" si="35"/>
        <v>3502.359</v>
      </c>
      <c r="H318" s="61">
        <v>1.65</v>
      </c>
      <c r="I318" s="60">
        <v>0.76</v>
      </c>
      <c r="J318" s="60">
        <v>1.54</v>
      </c>
      <c r="K318" s="54">
        <f t="shared" si="36"/>
        <v>2.1704</v>
      </c>
      <c r="L318" s="61">
        <v>1.125</v>
      </c>
      <c r="M318" s="56">
        <v>0.5</v>
      </c>
      <c r="N318" s="63">
        <f t="shared" si="37"/>
        <v>7055.1607254975</v>
      </c>
      <c r="P318"/>
      <c r="Q318"/>
      <c r="R318"/>
      <c r="S318"/>
      <c r="T318"/>
      <c r="U318"/>
      <c r="V318"/>
      <c r="W318"/>
      <c r="X318"/>
      <c r="Y318"/>
      <c r="Z318"/>
      <c r="AA318"/>
      <c r="AB318"/>
    </row>
    <row r="319" customHeight="1" spans="2:28">
      <c r="B319" s="65">
        <v>2556</v>
      </c>
      <c r="C319" s="60">
        <f t="shared" si="38"/>
        <v>1.015</v>
      </c>
      <c r="D319" s="60">
        <v>1.35</v>
      </c>
      <c r="E319" s="60">
        <v>1</v>
      </c>
      <c r="F319" s="60">
        <v>0</v>
      </c>
      <c r="G319" s="51">
        <f t="shared" si="35"/>
        <v>3502.359</v>
      </c>
      <c r="H319" s="61">
        <v>1.65</v>
      </c>
      <c r="I319" s="60">
        <v>0.76</v>
      </c>
      <c r="J319" s="60">
        <v>1.54</v>
      </c>
      <c r="K319" s="54">
        <f t="shared" si="36"/>
        <v>2.1704</v>
      </c>
      <c r="L319" s="61">
        <v>1.125</v>
      </c>
      <c r="M319" s="56">
        <v>0.5</v>
      </c>
      <c r="N319" s="63">
        <f t="shared" si="37"/>
        <v>7055.1607254975</v>
      </c>
      <c r="P319"/>
      <c r="Q319"/>
      <c r="R319"/>
      <c r="S319"/>
      <c r="T319"/>
      <c r="U319"/>
      <c r="V319"/>
      <c r="W319"/>
      <c r="X319"/>
      <c r="Y319"/>
      <c r="Z319"/>
      <c r="AA319"/>
      <c r="AB319"/>
    </row>
    <row r="320" customHeight="1" spans="2:28">
      <c r="B320" s="65">
        <v>2556</v>
      </c>
      <c r="C320" s="60">
        <f t="shared" si="38"/>
        <v>1.015</v>
      </c>
      <c r="D320" s="60">
        <v>1.35</v>
      </c>
      <c r="E320" s="60">
        <v>1</v>
      </c>
      <c r="F320" s="60">
        <v>0</v>
      </c>
      <c r="G320" s="51">
        <f t="shared" si="35"/>
        <v>3502.359</v>
      </c>
      <c r="H320" s="61">
        <v>1.65</v>
      </c>
      <c r="I320" s="60">
        <v>0.76</v>
      </c>
      <c r="J320" s="60">
        <v>1.54</v>
      </c>
      <c r="K320" s="54">
        <f t="shared" si="36"/>
        <v>2.1704</v>
      </c>
      <c r="L320" s="61">
        <v>1.125</v>
      </c>
      <c r="M320" s="56">
        <v>0.5</v>
      </c>
      <c r="N320" s="63">
        <f t="shared" si="37"/>
        <v>7055.1607254975</v>
      </c>
      <c r="P320"/>
      <c r="Q320"/>
      <c r="R320"/>
      <c r="S320"/>
      <c r="T320"/>
      <c r="U320"/>
      <c r="V320"/>
      <c r="W320"/>
      <c r="X320"/>
      <c r="Y320"/>
      <c r="Z320"/>
      <c r="AA320"/>
      <c r="AB320"/>
    </row>
    <row r="321" customHeight="1" spans="2:28">
      <c r="B321" s="65">
        <v>2556</v>
      </c>
      <c r="C321" s="60">
        <f t="shared" si="38"/>
        <v>1.015</v>
      </c>
      <c r="D321" s="60">
        <v>1.35</v>
      </c>
      <c r="E321" s="60">
        <v>1</v>
      </c>
      <c r="F321" s="60">
        <v>0</v>
      </c>
      <c r="G321" s="51">
        <f t="shared" si="35"/>
        <v>3502.359</v>
      </c>
      <c r="H321" s="61">
        <v>1.65</v>
      </c>
      <c r="I321" s="60">
        <v>0.76</v>
      </c>
      <c r="J321" s="60">
        <v>1.54</v>
      </c>
      <c r="K321" s="54">
        <f t="shared" si="36"/>
        <v>2.1704</v>
      </c>
      <c r="L321" s="61">
        <v>1.125</v>
      </c>
      <c r="M321" s="56">
        <v>0.5</v>
      </c>
      <c r="N321" s="63">
        <f t="shared" si="37"/>
        <v>7055.1607254975</v>
      </c>
      <c r="P321"/>
      <c r="Q321"/>
      <c r="R321"/>
      <c r="S321"/>
      <c r="T321"/>
      <c r="U321"/>
      <c r="V321"/>
      <c r="W321"/>
      <c r="X321"/>
      <c r="Y321"/>
      <c r="Z321"/>
      <c r="AA321"/>
      <c r="AB321"/>
    </row>
    <row r="322" customHeight="1" spans="2:28">
      <c r="B322" s="65">
        <v>2556</v>
      </c>
      <c r="C322" s="60">
        <f t="shared" si="38"/>
        <v>1.015</v>
      </c>
      <c r="D322" s="60">
        <v>1.35</v>
      </c>
      <c r="E322" s="60">
        <v>1</v>
      </c>
      <c r="F322" s="60">
        <v>0</v>
      </c>
      <c r="G322" s="51">
        <f t="shared" si="35"/>
        <v>3502.359</v>
      </c>
      <c r="H322" s="61">
        <v>1.65</v>
      </c>
      <c r="I322" s="60">
        <v>0.76</v>
      </c>
      <c r="J322" s="60">
        <v>1.54</v>
      </c>
      <c r="K322" s="54">
        <f t="shared" si="36"/>
        <v>2.1704</v>
      </c>
      <c r="L322" s="61">
        <v>1.125</v>
      </c>
      <c r="M322" s="56">
        <v>0.5</v>
      </c>
      <c r="N322" s="63">
        <f t="shared" si="37"/>
        <v>7055.1607254975</v>
      </c>
      <c r="P322"/>
      <c r="Q322"/>
      <c r="R322"/>
      <c r="S322"/>
      <c r="T322"/>
      <c r="U322"/>
      <c r="V322"/>
      <c r="W322"/>
      <c r="X322"/>
      <c r="Y322"/>
      <c r="Z322"/>
      <c r="AA322"/>
      <c r="AB322"/>
    </row>
    <row r="323" customHeight="1" spans="2:28">
      <c r="B323" s="65">
        <v>2556</v>
      </c>
      <c r="C323" s="60">
        <f t="shared" si="38"/>
        <v>1.015</v>
      </c>
      <c r="D323" s="60">
        <v>1.35</v>
      </c>
      <c r="E323" s="60">
        <v>1</v>
      </c>
      <c r="F323" s="60">
        <v>0</v>
      </c>
      <c r="G323" s="51">
        <f t="shared" si="35"/>
        <v>3502.359</v>
      </c>
      <c r="H323" s="61">
        <v>1.65</v>
      </c>
      <c r="I323" s="60">
        <v>0.76</v>
      </c>
      <c r="J323" s="60">
        <v>1.54</v>
      </c>
      <c r="K323" s="54">
        <f t="shared" si="36"/>
        <v>2.1704</v>
      </c>
      <c r="L323" s="61">
        <v>1.125</v>
      </c>
      <c r="M323" s="56">
        <v>0.5</v>
      </c>
      <c r="N323" s="63">
        <f t="shared" si="37"/>
        <v>7055.1607254975</v>
      </c>
      <c r="P323"/>
      <c r="Q323"/>
      <c r="R323"/>
      <c r="S323"/>
      <c r="T323"/>
      <c r="U323"/>
      <c r="V323"/>
      <c r="W323"/>
      <c r="X323"/>
      <c r="Y323"/>
      <c r="Z323"/>
      <c r="AA323"/>
      <c r="AB323"/>
    </row>
    <row r="324" customHeight="1" spans="2:28">
      <c r="B324" s="65">
        <v>2556</v>
      </c>
      <c r="C324" s="60">
        <f t="shared" si="38"/>
        <v>1.015</v>
      </c>
      <c r="D324" s="60">
        <v>1.35</v>
      </c>
      <c r="E324" s="60">
        <v>1</v>
      </c>
      <c r="F324" s="60">
        <v>0</v>
      </c>
      <c r="G324" s="51">
        <f t="shared" si="35"/>
        <v>3502.359</v>
      </c>
      <c r="H324" s="61">
        <v>1.65</v>
      </c>
      <c r="I324" s="60">
        <v>0.76</v>
      </c>
      <c r="J324" s="60">
        <v>1.54</v>
      </c>
      <c r="K324" s="54">
        <f t="shared" si="36"/>
        <v>2.1704</v>
      </c>
      <c r="L324" s="61">
        <v>1.125</v>
      </c>
      <c r="M324" s="56">
        <v>0.5</v>
      </c>
      <c r="N324" s="63">
        <f t="shared" si="37"/>
        <v>7055.1607254975</v>
      </c>
      <c r="P324"/>
      <c r="Q324"/>
      <c r="R324"/>
      <c r="S324"/>
      <c r="T324"/>
      <c r="U324"/>
      <c r="V324"/>
      <c r="W324"/>
      <c r="X324"/>
      <c r="Y324"/>
      <c r="Z324"/>
      <c r="AA324"/>
      <c r="AB324"/>
    </row>
    <row r="325" customHeight="1" spans="2:28">
      <c r="B325" s="65">
        <v>2556</v>
      </c>
      <c r="C325" s="60">
        <f t="shared" si="38"/>
        <v>1.015</v>
      </c>
      <c r="D325" s="60">
        <v>1.35</v>
      </c>
      <c r="E325" s="60">
        <v>1</v>
      </c>
      <c r="F325" s="60">
        <v>0</v>
      </c>
      <c r="G325" s="51">
        <f t="shared" si="35"/>
        <v>3502.359</v>
      </c>
      <c r="H325" s="61">
        <v>1.65</v>
      </c>
      <c r="I325" s="60">
        <v>0.76</v>
      </c>
      <c r="J325" s="60">
        <v>1.54</v>
      </c>
      <c r="K325" s="54">
        <f t="shared" si="36"/>
        <v>2.1704</v>
      </c>
      <c r="L325" s="61">
        <v>1.125</v>
      </c>
      <c r="M325" s="56">
        <v>0.5</v>
      </c>
      <c r="N325" s="63">
        <f t="shared" si="37"/>
        <v>7055.1607254975</v>
      </c>
      <c r="P325"/>
      <c r="Q325"/>
      <c r="R325"/>
      <c r="S325"/>
      <c r="T325"/>
      <c r="U325"/>
      <c r="V325"/>
      <c r="W325"/>
      <c r="X325"/>
      <c r="Y325"/>
      <c r="Z325"/>
      <c r="AA325"/>
      <c r="AB325"/>
    </row>
    <row r="326" customHeight="1" spans="2:28">
      <c r="B326" s="65">
        <v>2556</v>
      </c>
      <c r="C326" s="60">
        <f t="shared" si="38"/>
        <v>1.015</v>
      </c>
      <c r="D326" s="60">
        <v>1.35</v>
      </c>
      <c r="E326" s="60">
        <v>1</v>
      </c>
      <c r="F326" s="60">
        <v>0</v>
      </c>
      <c r="G326" s="51">
        <f t="shared" si="35"/>
        <v>3502.359</v>
      </c>
      <c r="H326" s="61">
        <v>1.65</v>
      </c>
      <c r="I326" s="60">
        <v>0.76</v>
      </c>
      <c r="J326" s="60">
        <v>1.54</v>
      </c>
      <c r="K326" s="54">
        <f t="shared" si="36"/>
        <v>2.1704</v>
      </c>
      <c r="L326" s="61">
        <v>1.125</v>
      </c>
      <c r="M326" s="56">
        <v>0.5</v>
      </c>
      <c r="N326" s="63">
        <f t="shared" si="37"/>
        <v>7055.1607254975</v>
      </c>
      <c r="P326"/>
      <c r="Q326"/>
      <c r="R326"/>
      <c r="S326"/>
      <c r="T326"/>
      <c r="U326"/>
      <c r="V326"/>
      <c r="W326"/>
      <c r="X326"/>
      <c r="Y326"/>
      <c r="Z326"/>
      <c r="AA326"/>
      <c r="AB326"/>
    </row>
    <row r="327" customHeight="1" spans="2:28">
      <c r="B327" s="65">
        <v>2556</v>
      </c>
      <c r="C327" s="60">
        <f t="shared" si="38"/>
        <v>1.015</v>
      </c>
      <c r="D327" s="60">
        <v>1.35</v>
      </c>
      <c r="E327" s="60">
        <v>1</v>
      </c>
      <c r="F327" s="60">
        <v>0</v>
      </c>
      <c r="G327" s="51">
        <f t="shared" si="35"/>
        <v>3502.359</v>
      </c>
      <c r="H327" s="61">
        <v>1.65</v>
      </c>
      <c r="I327" s="60">
        <v>0.76</v>
      </c>
      <c r="J327" s="60">
        <v>1.54</v>
      </c>
      <c r="K327" s="54">
        <f t="shared" si="36"/>
        <v>2.1704</v>
      </c>
      <c r="L327" s="61">
        <v>1.125</v>
      </c>
      <c r="M327" s="56">
        <v>0.5</v>
      </c>
      <c r="N327" s="63">
        <f t="shared" si="37"/>
        <v>7055.1607254975</v>
      </c>
      <c r="P327"/>
      <c r="Q327"/>
      <c r="R327"/>
      <c r="S327"/>
      <c r="T327"/>
      <c r="U327"/>
      <c r="V327"/>
      <c r="W327"/>
      <c r="X327"/>
      <c r="Y327"/>
      <c r="Z327"/>
      <c r="AA327"/>
      <c r="AB327"/>
    </row>
    <row r="328" customHeight="1" spans="2:28">
      <c r="B328" s="65">
        <v>2556</v>
      </c>
      <c r="C328" s="60">
        <f t="shared" si="38"/>
        <v>1.015</v>
      </c>
      <c r="D328" s="60">
        <v>1.35</v>
      </c>
      <c r="E328" s="60">
        <v>1</v>
      </c>
      <c r="F328" s="60">
        <v>0</v>
      </c>
      <c r="G328" s="51">
        <f t="shared" si="35"/>
        <v>3502.359</v>
      </c>
      <c r="H328" s="61">
        <v>1.65</v>
      </c>
      <c r="I328" s="60">
        <v>0.76</v>
      </c>
      <c r="J328" s="60">
        <v>1.54</v>
      </c>
      <c r="K328" s="54">
        <f t="shared" si="36"/>
        <v>2.1704</v>
      </c>
      <c r="L328" s="61">
        <v>1.125</v>
      </c>
      <c r="M328" s="56">
        <v>0.5</v>
      </c>
      <c r="N328" s="63">
        <f t="shared" si="37"/>
        <v>7055.1607254975</v>
      </c>
      <c r="P328"/>
      <c r="Q328"/>
      <c r="R328"/>
      <c r="S328"/>
      <c r="T328"/>
      <c r="U328"/>
      <c r="V328"/>
      <c r="W328"/>
      <c r="X328"/>
      <c r="Y328"/>
      <c r="Z328"/>
      <c r="AA328"/>
      <c r="AB328"/>
    </row>
    <row r="329" customHeight="1" spans="2:28">
      <c r="B329" s="65">
        <v>2556</v>
      </c>
      <c r="C329" s="60">
        <f t="shared" si="38"/>
        <v>1.015</v>
      </c>
      <c r="D329" s="60">
        <v>1.35</v>
      </c>
      <c r="E329" s="60">
        <v>1</v>
      </c>
      <c r="F329" s="60">
        <v>0</v>
      </c>
      <c r="G329" s="51">
        <f t="shared" si="35"/>
        <v>3502.359</v>
      </c>
      <c r="H329" s="61">
        <v>1.65</v>
      </c>
      <c r="I329" s="60">
        <v>0.76</v>
      </c>
      <c r="J329" s="60">
        <v>1.54</v>
      </c>
      <c r="K329" s="54">
        <f t="shared" si="36"/>
        <v>2.1704</v>
      </c>
      <c r="L329" s="61">
        <v>1.125</v>
      </c>
      <c r="M329" s="56">
        <v>0.5</v>
      </c>
      <c r="N329" s="63">
        <f t="shared" si="37"/>
        <v>7055.1607254975</v>
      </c>
      <c r="P329"/>
      <c r="Q329"/>
      <c r="R329"/>
      <c r="S329"/>
      <c r="T329"/>
      <c r="U329"/>
      <c r="V329"/>
      <c r="W329"/>
      <c r="X329"/>
      <c r="Y329"/>
      <c r="Z329"/>
      <c r="AA329"/>
      <c r="AB329"/>
    </row>
    <row r="330" customHeight="1" spans="2:28">
      <c r="B330" s="65">
        <v>2556</v>
      </c>
      <c r="C330" s="60">
        <f t="shared" si="38"/>
        <v>1.015</v>
      </c>
      <c r="D330" s="60">
        <v>1.35</v>
      </c>
      <c r="E330" s="60">
        <v>1</v>
      </c>
      <c r="F330" s="60">
        <v>0</v>
      </c>
      <c r="G330" s="51">
        <f t="shared" si="35"/>
        <v>3502.359</v>
      </c>
      <c r="H330" s="61">
        <v>1.65</v>
      </c>
      <c r="I330" s="60">
        <v>0.76</v>
      </c>
      <c r="J330" s="60">
        <v>1.54</v>
      </c>
      <c r="K330" s="54">
        <f t="shared" si="36"/>
        <v>2.1704</v>
      </c>
      <c r="L330" s="61">
        <v>1.125</v>
      </c>
      <c r="M330" s="56">
        <v>0.5</v>
      </c>
      <c r="N330" s="63">
        <f t="shared" si="37"/>
        <v>7055.1607254975</v>
      </c>
      <c r="P330"/>
      <c r="Q330"/>
      <c r="R330"/>
      <c r="S330"/>
      <c r="T330"/>
      <c r="U330"/>
      <c r="V330"/>
      <c r="W330"/>
      <c r="X330"/>
      <c r="Y330"/>
      <c r="Z330"/>
      <c r="AA330"/>
      <c r="AB330"/>
    </row>
    <row r="331" customHeight="1" spans="2:28">
      <c r="B331" s="65">
        <v>2556</v>
      </c>
      <c r="C331" s="60">
        <f t="shared" si="38"/>
        <v>1.015</v>
      </c>
      <c r="D331" s="60">
        <v>1.35</v>
      </c>
      <c r="E331" s="60">
        <v>1</v>
      </c>
      <c r="F331" s="60">
        <v>0</v>
      </c>
      <c r="G331" s="51">
        <f t="shared" si="35"/>
        <v>3502.359</v>
      </c>
      <c r="H331" s="61">
        <v>1.65</v>
      </c>
      <c r="I331" s="60">
        <v>0.76</v>
      </c>
      <c r="J331" s="60">
        <v>1.54</v>
      </c>
      <c r="K331" s="54">
        <f t="shared" si="36"/>
        <v>2.1704</v>
      </c>
      <c r="L331" s="61">
        <v>1.125</v>
      </c>
      <c r="M331" s="56">
        <v>0.5</v>
      </c>
      <c r="N331" s="63">
        <f t="shared" si="37"/>
        <v>7055.1607254975</v>
      </c>
      <c r="P331"/>
      <c r="Q331"/>
      <c r="R331"/>
      <c r="S331"/>
      <c r="T331"/>
      <c r="U331"/>
      <c r="V331"/>
      <c r="W331"/>
      <c r="X331"/>
      <c r="Y331"/>
      <c r="Z331"/>
      <c r="AA331"/>
      <c r="AB331"/>
    </row>
    <row r="332" customHeight="1" spans="2:28">
      <c r="B332" s="65">
        <v>2556</v>
      </c>
      <c r="C332" s="60">
        <f t="shared" si="38"/>
        <v>1.015</v>
      </c>
      <c r="D332" s="60">
        <v>1.35</v>
      </c>
      <c r="E332" s="60">
        <v>1</v>
      </c>
      <c r="F332" s="60">
        <v>0</v>
      </c>
      <c r="G332" s="51">
        <f t="shared" si="35"/>
        <v>3502.359</v>
      </c>
      <c r="H332" s="61">
        <v>1.65</v>
      </c>
      <c r="I332" s="60">
        <v>0.76</v>
      </c>
      <c r="J332" s="60">
        <v>1.54</v>
      </c>
      <c r="K332" s="54">
        <f t="shared" si="36"/>
        <v>2.1704</v>
      </c>
      <c r="L332" s="61">
        <v>1.125</v>
      </c>
      <c r="M332" s="56">
        <v>0.5</v>
      </c>
      <c r="N332" s="63">
        <f t="shared" si="37"/>
        <v>7055.1607254975</v>
      </c>
      <c r="P332"/>
      <c r="Q332"/>
      <c r="R332"/>
      <c r="S332"/>
      <c r="T332"/>
      <c r="U332"/>
      <c r="V332"/>
      <c r="W332"/>
      <c r="X332"/>
      <c r="Y332"/>
      <c r="Z332"/>
      <c r="AA332"/>
      <c r="AB332"/>
    </row>
    <row r="333" customHeight="1" spans="2:28">
      <c r="B333" s="65">
        <v>2556</v>
      </c>
      <c r="C333" s="60">
        <f t="shared" si="38"/>
        <v>1.015</v>
      </c>
      <c r="D333" s="60">
        <v>1.35</v>
      </c>
      <c r="E333" s="60">
        <v>1</v>
      </c>
      <c r="F333" s="60">
        <v>0</v>
      </c>
      <c r="G333" s="51">
        <f t="shared" si="35"/>
        <v>3502.359</v>
      </c>
      <c r="H333" s="61">
        <v>1.65</v>
      </c>
      <c r="I333" s="60">
        <v>0.76</v>
      </c>
      <c r="J333" s="60">
        <v>1.54</v>
      </c>
      <c r="K333" s="54">
        <f t="shared" si="36"/>
        <v>2.1704</v>
      </c>
      <c r="L333" s="61">
        <v>1.125</v>
      </c>
      <c r="M333" s="56">
        <v>0.5</v>
      </c>
      <c r="N333" s="63">
        <f t="shared" si="37"/>
        <v>7055.1607254975</v>
      </c>
      <c r="P333"/>
      <c r="Q333"/>
      <c r="R333"/>
      <c r="S333"/>
      <c r="T333"/>
      <c r="U333"/>
      <c r="V333"/>
      <c r="W333"/>
      <c r="X333"/>
      <c r="Y333"/>
      <c r="Z333"/>
      <c r="AA333"/>
      <c r="AB333"/>
    </row>
    <row r="334" customHeight="1" spans="2:28">
      <c r="B334" s="65">
        <v>2556</v>
      </c>
      <c r="C334" s="60">
        <f t="shared" si="38"/>
        <v>1.015</v>
      </c>
      <c r="D334" s="60">
        <v>1.35</v>
      </c>
      <c r="E334" s="60">
        <v>1</v>
      </c>
      <c r="F334" s="60">
        <v>0</v>
      </c>
      <c r="G334" s="51">
        <f t="shared" si="35"/>
        <v>3502.359</v>
      </c>
      <c r="H334" s="61">
        <v>1.65</v>
      </c>
      <c r="I334" s="60">
        <v>0.76</v>
      </c>
      <c r="J334" s="60">
        <v>1.54</v>
      </c>
      <c r="K334" s="54">
        <f t="shared" si="36"/>
        <v>2.1704</v>
      </c>
      <c r="L334" s="61">
        <v>1.125</v>
      </c>
      <c r="M334" s="56">
        <v>0.5</v>
      </c>
      <c r="N334" s="63">
        <f t="shared" si="37"/>
        <v>7055.1607254975</v>
      </c>
      <c r="P334"/>
      <c r="Q334"/>
      <c r="R334"/>
      <c r="S334"/>
      <c r="T334"/>
      <c r="U334"/>
      <c r="V334"/>
      <c r="W334"/>
      <c r="X334"/>
      <c r="Y334"/>
      <c r="Z334"/>
      <c r="AA334"/>
      <c r="AB334"/>
    </row>
    <row r="335" customHeight="1" spans="2:28">
      <c r="B335" s="65">
        <v>2556</v>
      </c>
      <c r="C335" s="60">
        <f t="shared" si="38"/>
        <v>1.015</v>
      </c>
      <c r="D335" s="60">
        <v>1.35</v>
      </c>
      <c r="E335" s="60">
        <v>1</v>
      </c>
      <c r="F335" s="60">
        <v>0</v>
      </c>
      <c r="G335" s="51">
        <f t="shared" si="35"/>
        <v>3502.359</v>
      </c>
      <c r="H335" s="61">
        <v>1.65</v>
      </c>
      <c r="I335" s="60">
        <v>0.76</v>
      </c>
      <c r="J335" s="60">
        <v>1.54</v>
      </c>
      <c r="K335" s="54">
        <f t="shared" si="36"/>
        <v>2.1704</v>
      </c>
      <c r="L335" s="61">
        <v>1.125</v>
      </c>
      <c r="M335" s="56">
        <v>0.5</v>
      </c>
      <c r="N335" s="63">
        <f t="shared" si="37"/>
        <v>7055.1607254975</v>
      </c>
      <c r="P335"/>
      <c r="Q335"/>
      <c r="R335"/>
      <c r="S335"/>
      <c r="T335"/>
      <c r="U335"/>
      <c r="V335"/>
      <c r="W335"/>
      <c r="X335"/>
      <c r="Y335"/>
      <c r="Z335"/>
      <c r="AA335"/>
      <c r="AB335"/>
    </row>
    <row r="336" customHeight="1" spans="2:28">
      <c r="B336" s="66">
        <f>SUM(N315:N335)</f>
        <v>166692.81407625</v>
      </c>
      <c r="C336" s="67"/>
      <c r="D336" s="67"/>
      <c r="E336" s="67"/>
      <c r="F336" s="67"/>
      <c r="G336" s="67"/>
      <c r="H336" s="67"/>
      <c r="I336" s="67"/>
      <c r="J336" s="67"/>
      <c r="K336" s="67"/>
      <c r="L336" s="67"/>
      <c r="M336" s="67"/>
      <c r="N336" s="68"/>
      <c r="P336"/>
      <c r="Q336"/>
      <c r="R336"/>
      <c r="S336"/>
      <c r="T336"/>
      <c r="U336"/>
      <c r="V336"/>
      <c r="W336"/>
      <c r="X336"/>
      <c r="Y336"/>
      <c r="Z336"/>
      <c r="AA336"/>
      <c r="AB336"/>
    </row>
    <row r="337" customHeight="1" spans="2:28">
      <c r="B337" s="66"/>
      <c r="C337" s="67"/>
      <c r="D337" s="67"/>
      <c r="E337" s="67"/>
      <c r="F337" s="67"/>
      <c r="G337" s="67"/>
      <c r="H337" s="67"/>
      <c r="I337" s="67"/>
      <c r="J337" s="67"/>
      <c r="K337" s="67"/>
      <c r="L337" s="67"/>
      <c r="M337" s="67"/>
      <c r="N337" s="68"/>
      <c r="P337"/>
      <c r="Q337"/>
      <c r="R337"/>
      <c r="S337"/>
      <c r="T337"/>
      <c r="U337"/>
      <c r="V337"/>
      <c r="W337"/>
      <c r="X337"/>
      <c r="Y337"/>
      <c r="Z337"/>
      <c r="AA337"/>
      <c r="AB337"/>
    </row>
    <row r="338" customHeight="1" spans="2:28">
      <c r="B338" s="69"/>
      <c r="C338" s="70"/>
      <c r="D338" s="70"/>
      <c r="E338" s="70"/>
      <c r="F338" s="70"/>
      <c r="G338" s="70"/>
      <c r="H338" s="70"/>
      <c r="I338" s="70"/>
      <c r="J338" s="70"/>
      <c r="K338" s="70"/>
      <c r="L338" s="70"/>
      <c r="M338" s="70"/>
      <c r="N338" s="71"/>
      <c r="P338"/>
      <c r="Q338"/>
      <c r="R338"/>
      <c r="S338"/>
      <c r="T338"/>
      <c r="U338"/>
      <c r="V338"/>
      <c r="W338"/>
      <c r="X338"/>
      <c r="Y338"/>
      <c r="Z338"/>
      <c r="AA338"/>
      <c r="AB338"/>
    </row>
    <row r="341" customHeight="1" spans="2:28">
      <c r="B341" s="2" t="s">
        <v>0</v>
      </c>
      <c r="C341" s="3"/>
      <c r="D341" s="3"/>
      <c r="E341" s="3"/>
      <c r="F341" s="4"/>
      <c r="G341" s="5" t="s">
        <v>33</v>
      </c>
      <c r="H341" s="6"/>
      <c r="I341" s="6"/>
      <c r="J341" s="6"/>
      <c r="K341" s="6"/>
      <c r="L341" s="6"/>
      <c r="M341" s="6"/>
      <c r="N341" s="7"/>
    </row>
    <row r="342" customHeight="1" spans="2:28">
      <c r="B342" s="8"/>
      <c r="C342" s="9"/>
      <c r="D342" s="9"/>
      <c r="E342" s="9"/>
      <c r="F342" s="10"/>
      <c r="G342" s="11"/>
      <c r="H342" s="12"/>
      <c r="I342" s="12"/>
      <c r="J342" s="12"/>
      <c r="K342" s="12"/>
      <c r="L342" s="12"/>
      <c r="M342" s="12"/>
      <c r="N342" s="13"/>
    </row>
    <row r="343" customHeight="1" spans="2:28">
      <c r="B343" s="14"/>
      <c r="C343" s="15"/>
      <c r="D343" s="15"/>
      <c r="E343" s="15"/>
      <c r="F343" s="16"/>
      <c r="G343" s="17"/>
      <c r="H343" s="18"/>
      <c r="I343" s="18"/>
      <c r="J343" s="18"/>
      <c r="K343" s="18"/>
      <c r="L343" s="18"/>
      <c r="M343" s="18"/>
      <c r="N343" s="19"/>
    </row>
    <row r="344" customHeight="1" spans="2:28">
      <c r="B344" s="20" t="s">
        <v>2</v>
      </c>
      <c r="C344" s="20"/>
      <c r="D344" s="21">
        <f>I344+I346+I348</f>
        <v>5388230.82209685</v>
      </c>
      <c r="E344" s="21"/>
      <c r="F344" s="21"/>
      <c r="G344" s="22" t="s">
        <v>3</v>
      </c>
      <c r="H344" s="22"/>
      <c r="I344" s="23">
        <f>B370+B394</f>
        <v>4618381.3763091</v>
      </c>
      <c r="J344" s="23"/>
      <c r="K344" s="24">
        <f>I344/D344</f>
        <v>0.857123892571447</v>
      </c>
      <c r="L344" s="24"/>
      <c r="M344" s="25" t="s">
        <v>4</v>
      </c>
      <c r="N344" s="25"/>
    </row>
    <row r="345" customHeight="1" spans="2:28">
      <c r="B345" s="20"/>
      <c r="C345" s="20"/>
      <c r="D345" s="21"/>
      <c r="E345" s="21"/>
      <c r="F345" s="21"/>
      <c r="G345" s="22"/>
      <c r="H345" s="22"/>
      <c r="I345" s="23"/>
      <c r="J345" s="23"/>
      <c r="K345" s="24"/>
      <c r="L345" s="24"/>
      <c r="M345" s="25"/>
      <c r="N345" s="25"/>
    </row>
    <row r="346" customHeight="1" spans="2:28">
      <c r="B346" s="20"/>
      <c r="C346" s="20"/>
      <c r="D346" s="21"/>
      <c r="E346" s="21"/>
      <c r="F346" s="21"/>
      <c r="G346" s="22" t="s">
        <v>5</v>
      </c>
      <c r="H346" s="22"/>
      <c r="I346" s="23">
        <f>B424</f>
        <v>603156.6317115</v>
      </c>
      <c r="J346" s="23"/>
      <c r="K346" s="24">
        <f>I346/D344</f>
        <v>0.111939642458891</v>
      </c>
      <c r="L346" s="24"/>
      <c r="M346" s="25">
        <v>20</v>
      </c>
      <c r="N346" s="25"/>
    </row>
    <row r="347" customHeight="1" spans="2:28">
      <c r="B347" s="26" t="s">
        <v>6</v>
      </c>
      <c r="C347" s="26"/>
      <c r="D347" s="27">
        <f>D344/M346</f>
        <v>269411.541104842</v>
      </c>
      <c r="E347" s="27"/>
      <c r="F347" s="27"/>
      <c r="G347" s="22"/>
      <c r="H347" s="22"/>
      <c r="I347" s="23"/>
      <c r="J347" s="23"/>
      <c r="K347" s="24"/>
      <c r="L347" s="24"/>
      <c r="M347" s="25"/>
      <c r="N347" s="25"/>
    </row>
    <row r="348" customHeight="1" spans="2:28">
      <c r="B348" s="26"/>
      <c r="C348" s="26"/>
      <c r="D348" s="27"/>
      <c r="E348" s="27"/>
      <c r="F348" s="27"/>
      <c r="G348" s="22" t="s">
        <v>7</v>
      </c>
      <c r="H348" s="22"/>
      <c r="I348" s="23">
        <f>B452</f>
        <v>166692.81407625</v>
      </c>
      <c r="J348" s="23"/>
      <c r="K348" s="24">
        <f>I348/D344</f>
        <v>0.0309364649696616</v>
      </c>
      <c r="L348" s="24"/>
      <c r="M348" s="25"/>
      <c r="N348" s="25"/>
    </row>
    <row r="349" customHeight="1" spans="2:28">
      <c r="B349" s="28"/>
      <c r="C349" s="28"/>
      <c r="D349" s="29"/>
      <c r="E349" s="29"/>
      <c r="F349" s="29"/>
      <c r="G349" s="30"/>
      <c r="H349" s="30"/>
      <c r="I349" s="31"/>
      <c r="J349" s="31"/>
      <c r="K349" s="32"/>
      <c r="L349" s="32"/>
      <c r="M349" s="33"/>
      <c r="N349" s="33"/>
    </row>
    <row r="350" customHeight="1" spans="2:28">
      <c r="B350" s="34" t="s">
        <v>8</v>
      </c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6"/>
    </row>
    <row r="351" customHeight="1" spans="2:28">
      <c r="B351" s="37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9"/>
    </row>
    <row r="352" customHeight="1" spans="2:28">
      <c r="B352" s="40" t="s">
        <v>9</v>
      </c>
      <c r="C352" s="41"/>
      <c r="D352" s="41"/>
      <c r="E352" s="41"/>
      <c r="F352" s="41"/>
      <c r="G352" s="42"/>
      <c r="H352" s="43" t="s">
        <v>10</v>
      </c>
      <c r="I352" s="44"/>
      <c r="J352" s="44"/>
      <c r="K352" s="45"/>
      <c r="L352" s="46" t="s">
        <v>11</v>
      </c>
      <c r="M352" s="47"/>
      <c r="N352" s="48" t="s">
        <v>12</v>
      </c>
    </row>
    <row r="353" customHeight="1" spans="2:14">
      <c r="B353" s="49" t="s">
        <v>13</v>
      </c>
      <c r="C353" s="50" t="s">
        <v>14</v>
      </c>
      <c r="D353" s="50" t="s">
        <v>15</v>
      </c>
      <c r="E353" s="50" t="s">
        <v>16</v>
      </c>
      <c r="F353" s="50" t="s">
        <v>17</v>
      </c>
      <c r="G353" s="51" t="s">
        <v>9</v>
      </c>
      <c r="H353" s="52" t="s">
        <v>18</v>
      </c>
      <c r="I353" s="53" t="s">
        <v>19</v>
      </c>
      <c r="J353" s="53" t="s">
        <v>20</v>
      </c>
      <c r="K353" s="54" t="s">
        <v>21</v>
      </c>
      <c r="L353" s="55" t="s">
        <v>22</v>
      </c>
      <c r="M353" s="56" t="s">
        <v>23</v>
      </c>
      <c r="N353" s="57"/>
    </row>
    <row r="354" customHeight="1" spans="2:14">
      <c r="B354" s="58">
        <v>4329</v>
      </c>
      <c r="C354" s="64">
        <v>3.74</v>
      </c>
      <c r="D354" s="60">
        <v>2.2</v>
      </c>
      <c r="E354" s="60">
        <v>2</v>
      </c>
      <c r="F354" s="60">
        <v>2240</v>
      </c>
      <c r="G354" s="51">
        <f t="shared" ref="G354:G369" si="39">B354*C354*D354*E354+F354</f>
        <v>73478.024</v>
      </c>
      <c r="H354" s="61">
        <v>3.47</v>
      </c>
      <c r="I354" s="60">
        <v>0.98</v>
      </c>
      <c r="J354" s="60">
        <v>2.47</v>
      </c>
      <c r="K354" s="54">
        <f t="shared" ref="K354:K369" si="40">I354*J354+1</f>
        <v>3.4206</v>
      </c>
      <c r="L354" s="62">
        <v>1.325</v>
      </c>
      <c r="M354" s="56">
        <v>0.5</v>
      </c>
      <c r="N354" s="63">
        <f t="shared" ref="N354:N369" si="41">G354*H354*K354*L354*M354</f>
        <v>577796.780162114</v>
      </c>
    </row>
    <row r="355" customHeight="1" spans="2:14">
      <c r="B355" s="58">
        <v>4329</v>
      </c>
      <c r="C355" s="59">
        <v>1.96</v>
      </c>
      <c r="D355" s="60">
        <v>2.2</v>
      </c>
      <c r="E355" s="60">
        <v>1</v>
      </c>
      <c r="F355" s="60">
        <v>2240</v>
      </c>
      <c r="G355" s="51">
        <f t="shared" si="39"/>
        <v>20906.648</v>
      </c>
      <c r="H355" s="61">
        <v>3.47</v>
      </c>
      <c r="I355" s="60">
        <v>0.98</v>
      </c>
      <c r="J355" s="60">
        <v>2.47</v>
      </c>
      <c r="K355" s="54">
        <f t="shared" si="40"/>
        <v>3.4206</v>
      </c>
      <c r="L355" s="62">
        <v>1.325</v>
      </c>
      <c r="M355" s="56">
        <v>0.5</v>
      </c>
      <c r="N355" s="63">
        <f t="shared" si="41"/>
        <v>164400.091902073</v>
      </c>
    </row>
    <row r="356" customHeight="1" spans="2:14">
      <c r="B356" s="58">
        <v>4329</v>
      </c>
      <c r="C356" s="59">
        <v>1.33</v>
      </c>
      <c r="D356" s="60">
        <v>2.2</v>
      </c>
      <c r="E356" s="60">
        <v>1</v>
      </c>
      <c r="F356" s="60">
        <v>2240</v>
      </c>
      <c r="G356" s="51">
        <f t="shared" si="39"/>
        <v>14906.654</v>
      </c>
      <c r="H356" s="61">
        <v>3.47</v>
      </c>
      <c r="I356" s="60">
        <v>0.98</v>
      </c>
      <c r="J356" s="60">
        <v>2.47</v>
      </c>
      <c r="K356" s="54">
        <f t="shared" si="40"/>
        <v>3.4206</v>
      </c>
      <c r="L356" s="62">
        <v>1.325</v>
      </c>
      <c r="M356" s="56">
        <v>0.5</v>
      </c>
      <c r="N356" s="63">
        <f t="shared" si="41"/>
        <v>117218.948133264</v>
      </c>
    </row>
    <row r="357" customHeight="1" spans="2:14">
      <c r="B357" s="58">
        <v>4329</v>
      </c>
      <c r="C357" s="59">
        <v>1.8</v>
      </c>
      <c r="D357" s="60">
        <v>2.2</v>
      </c>
      <c r="E357" s="60">
        <v>1</v>
      </c>
      <c r="F357" s="60">
        <v>2240</v>
      </c>
      <c r="G357" s="51">
        <f t="shared" si="39"/>
        <v>19382.84</v>
      </c>
      <c r="H357" s="61">
        <v>3.47</v>
      </c>
      <c r="I357" s="60">
        <v>0.98</v>
      </c>
      <c r="J357" s="60">
        <v>2.47</v>
      </c>
      <c r="K357" s="54">
        <f t="shared" si="40"/>
        <v>3.4206</v>
      </c>
      <c r="L357" s="62">
        <v>1.325</v>
      </c>
      <c r="M357" s="56">
        <v>0.5</v>
      </c>
      <c r="N357" s="63">
        <f t="shared" si="41"/>
        <v>152417.579198883</v>
      </c>
    </row>
    <row r="358" customHeight="1" spans="2:14">
      <c r="B358" s="58">
        <v>4329</v>
      </c>
      <c r="C358" s="59">
        <v>1.66</v>
      </c>
      <c r="D358" s="60">
        <v>2.2</v>
      </c>
      <c r="E358" s="60">
        <v>1</v>
      </c>
      <c r="F358" s="60">
        <v>2240</v>
      </c>
      <c r="G358" s="51">
        <f t="shared" si="39"/>
        <v>18049.508</v>
      </c>
      <c r="H358" s="61">
        <v>3.47</v>
      </c>
      <c r="I358" s="60">
        <v>0.98</v>
      </c>
      <c r="J358" s="60">
        <v>2.47</v>
      </c>
      <c r="K358" s="54">
        <f t="shared" si="40"/>
        <v>3.4206</v>
      </c>
      <c r="L358" s="62">
        <v>1.325</v>
      </c>
      <c r="M358" s="56">
        <v>0.5</v>
      </c>
      <c r="N358" s="63">
        <f t="shared" si="41"/>
        <v>141932.880583592</v>
      </c>
    </row>
    <row r="359" customHeight="1" spans="2:14">
      <c r="B359" s="58">
        <v>4329</v>
      </c>
      <c r="C359" s="59">
        <v>2.09</v>
      </c>
      <c r="D359" s="60">
        <v>2.2</v>
      </c>
      <c r="E359" s="60">
        <v>1</v>
      </c>
      <c r="F359" s="60">
        <v>2240</v>
      </c>
      <c r="G359" s="51">
        <f t="shared" si="39"/>
        <v>22144.742</v>
      </c>
      <c r="H359" s="61">
        <v>3.47</v>
      </c>
      <c r="I359" s="60">
        <v>0.98</v>
      </c>
      <c r="J359" s="60">
        <v>2.47</v>
      </c>
      <c r="K359" s="54">
        <f t="shared" si="40"/>
        <v>3.4206</v>
      </c>
      <c r="L359" s="62">
        <v>1.325</v>
      </c>
      <c r="M359" s="56">
        <v>0.5</v>
      </c>
      <c r="N359" s="63">
        <f t="shared" si="41"/>
        <v>174135.883473414</v>
      </c>
    </row>
    <row r="360" customHeight="1" spans="2:14">
      <c r="B360" s="58">
        <v>4329</v>
      </c>
      <c r="C360" s="64">
        <v>3.74</v>
      </c>
      <c r="D360" s="60">
        <v>2.2</v>
      </c>
      <c r="E360" s="60">
        <v>1</v>
      </c>
      <c r="F360" s="60">
        <v>2240</v>
      </c>
      <c r="G360" s="51">
        <f t="shared" si="39"/>
        <v>37859.012</v>
      </c>
      <c r="H360" s="61">
        <v>3.47</v>
      </c>
      <c r="I360" s="60">
        <v>0.98</v>
      </c>
      <c r="J360" s="60">
        <v>2.47</v>
      </c>
      <c r="K360" s="54">
        <f t="shared" si="40"/>
        <v>3.4206</v>
      </c>
      <c r="L360" s="62">
        <v>1.325</v>
      </c>
      <c r="M360" s="56">
        <v>0.5</v>
      </c>
      <c r="N360" s="63">
        <f t="shared" si="41"/>
        <v>297705.545725057</v>
      </c>
    </row>
    <row r="361" customHeight="1" spans="2:14">
      <c r="B361" s="58">
        <v>4329</v>
      </c>
      <c r="C361" s="59">
        <v>1.96</v>
      </c>
      <c r="D361" s="60">
        <v>2.2</v>
      </c>
      <c r="E361" s="60">
        <v>1</v>
      </c>
      <c r="F361" s="60">
        <v>2240</v>
      </c>
      <c r="G361" s="51">
        <f t="shared" si="39"/>
        <v>20906.648</v>
      </c>
      <c r="H361" s="61">
        <v>3.47</v>
      </c>
      <c r="I361" s="60">
        <v>0.98</v>
      </c>
      <c r="J361" s="60">
        <v>2.47</v>
      </c>
      <c r="K361" s="54">
        <f t="shared" si="40"/>
        <v>3.4206</v>
      </c>
      <c r="L361" s="62">
        <v>1.325</v>
      </c>
      <c r="M361" s="56">
        <v>0.5</v>
      </c>
      <c r="N361" s="63">
        <f t="shared" si="41"/>
        <v>164400.091902073</v>
      </c>
    </row>
    <row r="362" customHeight="1" spans="2:14">
      <c r="B362" s="58">
        <v>4329</v>
      </c>
      <c r="C362" s="59">
        <v>1.33</v>
      </c>
      <c r="D362" s="60">
        <v>2.2</v>
      </c>
      <c r="E362" s="60">
        <v>1</v>
      </c>
      <c r="F362" s="60">
        <v>2240</v>
      </c>
      <c r="G362" s="51">
        <f t="shared" si="39"/>
        <v>14906.654</v>
      </c>
      <c r="H362" s="61">
        <v>3.47</v>
      </c>
      <c r="I362" s="60">
        <v>0.98</v>
      </c>
      <c r="J362" s="60">
        <v>2.47</v>
      </c>
      <c r="K362" s="54">
        <f t="shared" si="40"/>
        <v>3.4206</v>
      </c>
      <c r="L362" s="62">
        <v>1.325</v>
      </c>
      <c r="M362" s="56">
        <v>0.5</v>
      </c>
      <c r="N362" s="63">
        <f t="shared" si="41"/>
        <v>117218.948133264</v>
      </c>
    </row>
    <row r="363" customHeight="1" spans="2:14">
      <c r="B363" s="58">
        <v>4329</v>
      </c>
      <c r="C363" s="59">
        <v>1.8</v>
      </c>
      <c r="D363" s="60">
        <v>2.2</v>
      </c>
      <c r="E363" s="60">
        <v>1</v>
      </c>
      <c r="F363" s="60">
        <v>2240</v>
      </c>
      <c r="G363" s="51">
        <f t="shared" si="39"/>
        <v>19382.84</v>
      </c>
      <c r="H363" s="61">
        <v>3.47</v>
      </c>
      <c r="I363" s="60">
        <v>0.98</v>
      </c>
      <c r="J363" s="60">
        <v>2.47</v>
      </c>
      <c r="K363" s="54">
        <f t="shared" si="40"/>
        <v>3.4206</v>
      </c>
      <c r="L363" s="62">
        <v>1.325</v>
      </c>
      <c r="M363" s="56">
        <v>0.5</v>
      </c>
      <c r="N363" s="63">
        <f t="shared" si="41"/>
        <v>152417.579198883</v>
      </c>
    </row>
    <row r="364" customHeight="1" spans="2:14">
      <c r="B364" s="58">
        <v>4329</v>
      </c>
      <c r="C364" s="59">
        <v>1.66</v>
      </c>
      <c r="D364" s="60">
        <v>2.2</v>
      </c>
      <c r="E364" s="60">
        <v>1</v>
      </c>
      <c r="F364" s="60">
        <v>0</v>
      </c>
      <c r="G364" s="51">
        <f t="shared" si="39"/>
        <v>15809.508</v>
      </c>
      <c r="H364" s="61">
        <v>3.47</v>
      </c>
      <c r="I364" s="60">
        <v>0.98</v>
      </c>
      <c r="J364" s="60">
        <v>2.47</v>
      </c>
      <c r="K364" s="54">
        <f t="shared" si="40"/>
        <v>3.4206</v>
      </c>
      <c r="L364" s="62">
        <v>1.325</v>
      </c>
      <c r="M364" s="56">
        <v>0.5</v>
      </c>
      <c r="N364" s="63">
        <f t="shared" si="41"/>
        <v>124318.569295592</v>
      </c>
    </row>
    <row r="365" customHeight="1" spans="2:14">
      <c r="B365" s="58">
        <v>4329</v>
      </c>
      <c r="C365" s="59">
        <v>2.09</v>
      </c>
      <c r="D365" s="60">
        <v>2.2</v>
      </c>
      <c r="E365" s="60">
        <v>1</v>
      </c>
      <c r="F365" s="60">
        <v>0</v>
      </c>
      <c r="G365" s="51">
        <f t="shared" si="39"/>
        <v>19904.742</v>
      </c>
      <c r="H365" s="61">
        <v>3.47</v>
      </c>
      <c r="I365" s="60">
        <v>0.98</v>
      </c>
      <c r="J365" s="60">
        <v>2.47</v>
      </c>
      <c r="K365" s="54">
        <f t="shared" si="40"/>
        <v>3.4206</v>
      </c>
      <c r="L365" s="62">
        <v>1.325</v>
      </c>
      <c r="M365" s="56">
        <v>0.5</v>
      </c>
      <c r="N365" s="63">
        <f t="shared" si="41"/>
        <v>156521.572185414</v>
      </c>
    </row>
    <row r="366" customHeight="1" spans="2:14">
      <c r="B366" s="58">
        <v>4329</v>
      </c>
      <c r="C366" s="64">
        <v>3.74</v>
      </c>
      <c r="D366" s="60">
        <v>2.2</v>
      </c>
      <c r="E366" s="60">
        <v>1</v>
      </c>
      <c r="F366" s="60">
        <v>0</v>
      </c>
      <c r="G366" s="51">
        <f t="shared" si="39"/>
        <v>35619.012</v>
      </c>
      <c r="H366" s="61">
        <v>3.47</v>
      </c>
      <c r="I366" s="60">
        <v>0.98</v>
      </c>
      <c r="J366" s="60">
        <v>2.47</v>
      </c>
      <c r="K366" s="54">
        <f t="shared" si="40"/>
        <v>3.4206</v>
      </c>
      <c r="L366" s="62">
        <v>1.325</v>
      </c>
      <c r="M366" s="56">
        <v>0.5</v>
      </c>
      <c r="N366" s="63">
        <f t="shared" si="41"/>
        <v>280091.234437057</v>
      </c>
    </row>
    <row r="367" customHeight="1" spans="2:14">
      <c r="B367" s="65">
        <v>3027</v>
      </c>
      <c r="C367" s="59">
        <v>1.96</v>
      </c>
      <c r="D367" s="60">
        <v>2.2</v>
      </c>
      <c r="E367" s="60">
        <v>1</v>
      </c>
      <c r="F367" s="60">
        <v>0</v>
      </c>
      <c r="G367" s="51">
        <f t="shared" si="39"/>
        <v>13052.424</v>
      </c>
      <c r="H367" s="61">
        <v>3.47</v>
      </c>
      <c r="I367" s="60">
        <v>0.98</v>
      </c>
      <c r="J367" s="60">
        <v>2.47</v>
      </c>
      <c r="K367" s="54">
        <f t="shared" si="40"/>
        <v>3.4206</v>
      </c>
      <c r="L367" s="62">
        <v>1.325</v>
      </c>
      <c r="M367" s="56">
        <v>0.5</v>
      </c>
      <c r="N367" s="63">
        <f t="shared" si="41"/>
        <v>102638.151517394</v>
      </c>
    </row>
    <row r="368" customHeight="1" spans="2:14">
      <c r="B368" s="65">
        <v>3027</v>
      </c>
      <c r="C368" s="59">
        <v>1.33</v>
      </c>
      <c r="D368" s="60">
        <v>2.2</v>
      </c>
      <c r="E368" s="60">
        <v>1</v>
      </c>
      <c r="F368" s="60">
        <v>0</v>
      </c>
      <c r="G368" s="51">
        <f t="shared" si="39"/>
        <v>8857.002</v>
      </c>
      <c r="H368" s="61">
        <v>3.47</v>
      </c>
      <c r="I368" s="60">
        <v>0.98</v>
      </c>
      <c r="J368" s="60">
        <v>2.47</v>
      </c>
      <c r="K368" s="54">
        <f t="shared" si="40"/>
        <v>3.4206</v>
      </c>
      <c r="L368" s="62">
        <v>1.325</v>
      </c>
      <c r="M368" s="56">
        <v>0.5</v>
      </c>
      <c r="N368" s="63">
        <f t="shared" si="41"/>
        <v>69647.3171010887</v>
      </c>
    </row>
    <row r="369" customHeight="1" spans="2:14">
      <c r="B369" s="65">
        <v>3027</v>
      </c>
      <c r="C369" s="50">
        <v>6.07</v>
      </c>
      <c r="D369" s="60">
        <v>1</v>
      </c>
      <c r="E369" s="60">
        <v>1</v>
      </c>
      <c r="F369" s="60">
        <v>0</v>
      </c>
      <c r="G369" s="51">
        <f t="shared" si="39"/>
        <v>18373.89</v>
      </c>
      <c r="H369" s="61">
        <v>3.17</v>
      </c>
      <c r="I369" s="60">
        <v>0.98</v>
      </c>
      <c r="J369" s="60">
        <v>2.47</v>
      </c>
      <c r="K369" s="54">
        <f t="shared" si="40"/>
        <v>3.4206</v>
      </c>
      <c r="L369" s="61">
        <v>1.125</v>
      </c>
      <c r="M369" s="56">
        <v>0.5</v>
      </c>
      <c r="N369" s="63">
        <f t="shared" si="41"/>
        <v>112068.921478939</v>
      </c>
    </row>
    <row r="370" customHeight="1" spans="2:14">
      <c r="B370" s="66">
        <f>SUM(N354:N369)</f>
        <v>2904930.0944281</v>
      </c>
      <c r="C370" s="67"/>
      <c r="D370" s="67"/>
      <c r="E370" s="67"/>
      <c r="F370" s="67"/>
      <c r="G370" s="67"/>
      <c r="H370" s="67"/>
      <c r="I370" s="67"/>
      <c r="J370" s="67"/>
      <c r="K370" s="67"/>
      <c r="L370" s="67"/>
      <c r="M370" s="67"/>
      <c r="N370" s="68"/>
    </row>
    <row r="371" customHeight="1" spans="2:14">
      <c r="B371" s="66"/>
      <c r="C371" s="67"/>
      <c r="D371" s="67"/>
      <c r="E371" s="67"/>
      <c r="F371" s="67"/>
      <c r="G371" s="67"/>
      <c r="H371" s="67"/>
      <c r="I371" s="67"/>
      <c r="J371" s="67"/>
      <c r="K371" s="67"/>
      <c r="L371" s="67"/>
      <c r="M371" s="67"/>
      <c r="N371" s="68"/>
    </row>
    <row r="372" customHeight="1" spans="2:14">
      <c r="B372" s="69"/>
      <c r="C372" s="70"/>
      <c r="D372" s="70"/>
      <c r="E372" s="70"/>
      <c r="F372" s="70"/>
      <c r="G372" s="70"/>
      <c r="H372" s="70"/>
      <c r="I372" s="70"/>
      <c r="J372" s="70"/>
      <c r="K372" s="70"/>
      <c r="L372" s="70"/>
      <c r="M372" s="70"/>
      <c r="N372" s="71"/>
    </row>
    <row r="373" customHeight="1" spans="2:14">
      <c r="B373" s="34" t="s">
        <v>24</v>
      </c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6"/>
    </row>
    <row r="374" customHeight="1" spans="2:14">
      <c r="B374" s="37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9"/>
    </row>
    <row r="375" customHeight="1" spans="2:14">
      <c r="B375" s="40" t="s">
        <v>9</v>
      </c>
      <c r="C375" s="41"/>
      <c r="D375" s="41"/>
      <c r="E375" s="41"/>
      <c r="F375" s="41"/>
      <c r="G375" s="42"/>
      <c r="H375" s="43" t="s">
        <v>10</v>
      </c>
      <c r="I375" s="44"/>
      <c r="J375" s="44"/>
      <c r="K375" s="45"/>
      <c r="L375" s="46" t="s">
        <v>11</v>
      </c>
      <c r="M375" s="47"/>
      <c r="N375" s="48" t="s">
        <v>12</v>
      </c>
    </row>
    <row r="376" customHeight="1" spans="2:14">
      <c r="B376" s="49" t="s">
        <v>13</v>
      </c>
      <c r="C376" s="50" t="s">
        <v>14</v>
      </c>
      <c r="D376" s="50" t="s">
        <v>15</v>
      </c>
      <c r="E376" s="50" t="s">
        <v>16</v>
      </c>
      <c r="F376" s="50" t="s">
        <v>17</v>
      </c>
      <c r="G376" s="51" t="s">
        <v>9</v>
      </c>
      <c r="H376" s="52" t="s">
        <v>18</v>
      </c>
      <c r="I376" s="53" t="s">
        <v>19</v>
      </c>
      <c r="J376" s="53" t="s">
        <v>20</v>
      </c>
      <c r="K376" s="54" t="s">
        <v>21</v>
      </c>
      <c r="L376" s="55" t="s">
        <v>22</v>
      </c>
      <c r="M376" s="56" t="s">
        <v>23</v>
      </c>
      <c r="N376" s="57"/>
    </row>
    <row r="377" customHeight="1" spans="2:14">
      <c r="B377" s="58">
        <v>4329</v>
      </c>
      <c r="C377" s="53">
        <v>5.92</v>
      </c>
      <c r="D377" s="60">
        <v>1</v>
      </c>
      <c r="E377" s="60">
        <v>1</v>
      </c>
      <c r="F377" s="60">
        <v>2240</v>
      </c>
      <c r="G377" s="51">
        <f t="shared" ref="G377:G393" si="42">B377*C377*D377*E377+F377</f>
        <v>27867.68</v>
      </c>
      <c r="H377" s="61">
        <v>2.85</v>
      </c>
      <c r="I377" s="60">
        <v>0.98</v>
      </c>
      <c r="J377" s="60">
        <v>2.47</v>
      </c>
      <c r="K377" s="54">
        <f t="shared" ref="K377:K393" si="43">I377*J377+1</f>
        <v>3.4206</v>
      </c>
      <c r="L377" s="61">
        <v>1.125</v>
      </c>
      <c r="M377" s="56">
        <v>0.5</v>
      </c>
      <c r="N377" s="63">
        <f t="shared" ref="N377:N393" si="44">G377*H377*K377*L377*M377</f>
        <v>152816.5860147</v>
      </c>
    </row>
    <row r="378" customHeight="1" spans="2:14">
      <c r="B378" s="58">
        <v>4329</v>
      </c>
      <c r="C378" s="64">
        <v>2.01</v>
      </c>
      <c r="D378" s="60">
        <v>2.2</v>
      </c>
      <c r="E378" s="60">
        <v>2</v>
      </c>
      <c r="F378" s="60">
        <v>2240</v>
      </c>
      <c r="G378" s="51">
        <f t="shared" si="42"/>
        <v>40525.676</v>
      </c>
      <c r="H378" s="61">
        <v>2.85</v>
      </c>
      <c r="I378" s="60">
        <v>0.98</v>
      </c>
      <c r="J378" s="60">
        <v>2.47</v>
      </c>
      <c r="K378" s="54">
        <f t="shared" si="43"/>
        <v>3.4206</v>
      </c>
      <c r="L378" s="61">
        <v>1.125</v>
      </c>
      <c r="M378" s="56">
        <v>0.5</v>
      </c>
      <c r="N378" s="63">
        <f t="shared" si="44"/>
        <v>222228.597868853</v>
      </c>
    </row>
    <row r="379" customHeight="1" spans="2:14">
      <c r="B379" s="58">
        <v>4329</v>
      </c>
      <c r="C379" s="72">
        <v>8</v>
      </c>
      <c r="D379" s="60">
        <v>1</v>
      </c>
      <c r="E379" s="60">
        <v>1</v>
      </c>
      <c r="F379" s="60">
        <v>2240</v>
      </c>
      <c r="G379" s="51">
        <f t="shared" si="42"/>
        <v>36872</v>
      </c>
      <c r="H379" s="61">
        <v>2.85</v>
      </c>
      <c r="I379" s="60">
        <v>0.98</v>
      </c>
      <c r="J379" s="60">
        <v>2.47</v>
      </c>
      <c r="K379" s="54">
        <f t="shared" si="43"/>
        <v>3.4206</v>
      </c>
      <c r="L379" s="61">
        <v>1.125</v>
      </c>
      <c r="M379" s="56">
        <v>0.5</v>
      </c>
      <c r="N379" s="63">
        <f t="shared" si="44"/>
        <v>202193.119755</v>
      </c>
    </row>
    <row r="380" customHeight="1" spans="2:14">
      <c r="B380" s="58">
        <v>4329</v>
      </c>
      <c r="C380" s="59">
        <v>0.72</v>
      </c>
      <c r="D380" s="60">
        <v>2.2</v>
      </c>
      <c r="E380" s="60">
        <v>1</v>
      </c>
      <c r="F380" s="60">
        <v>2240</v>
      </c>
      <c r="G380" s="51">
        <f t="shared" si="42"/>
        <v>9097.136</v>
      </c>
      <c r="H380" s="61">
        <v>2.85</v>
      </c>
      <c r="I380" s="60">
        <v>0.98</v>
      </c>
      <c r="J380" s="60">
        <v>2.47</v>
      </c>
      <c r="K380" s="54">
        <f t="shared" si="43"/>
        <v>3.4206</v>
      </c>
      <c r="L380" s="61">
        <v>1.125</v>
      </c>
      <c r="M380" s="56">
        <v>0.5</v>
      </c>
      <c r="N380" s="63">
        <f t="shared" si="44"/>
        <v>49885.50414069</v>
      </c>
    </row>
    <row r="381" customHeight="1" spans="2:14">
      <c r="B381" s="58">
        <v>4329</v>
      </c>
      <c r="C381" s="59">
        <v>0.97</v>
      </c>
      <c r="D381" s="60">
        <v>2.2</v>
      </c>
      <c r="E381" s="60">
        <v>1</v>
      </c>
      <c r="F381" s="60">
        <v>2240</v>
      </c>
      <c r="G381" s="51">
        <f t="shared" si="42"/>
        <v>11478.086</v>
      </c>
      <c r="H381" s="61">
        <v>2.85</v>
      </c>
      <c r="I381" s="60">
        <v>0.98</v>
      </c>
      <c r="J381" s="60">
        <v>2.47</v>
      </c>
      <c r="K381" s="54">
        <f t="shared" si="43"/>
        <v>3.4206</v>
      </c>
      <c r="L381" s="61">
        <v>1.125</v>
      </c>
      <c r="M381" s="56">
        <v>0.5</v>
      </c>
      <c r="N381" s="63">
        <f t="shared" si="44"/>
        <v>62941.7991200963</v>
      </c>
    </row>
    <row r="382" customHeight="1" spans="2:14">
      <c r="B382" s="58">
        <v>4329</v>
      </c>
      <c r="C382" s="59">
        <v>0.89</v>
      </c>
      <c r="D382" s="60">
        <v>2.2</v>
      </c>
      <c r="E382" s="60">
        <v>1</v>
      </c>
      <c r="F382" s="60">
        <v>2240</v>
      </c>
      <c r="G382" s="51">
        <f t="shared" si="42"/>
        <v>10716.182</v>
      </c>
      <c r="H382" s="61">
        <v>2.85</v>
      </c>
      <c r="I382" s="60">
        <v>0.98</v>
      </c>
      <c r="J382" s="60">
        <v>2.47</v>
      </c>
      <c r="K382" s="54">
        <f t="shared" si="43"/>
        <v>3.4206</v>
      </c>
      <c r="L382" s="61">
        <v>1.125</v>
      </c>
      <c r="M382" s="56">
        <v>0.5</v>
      </c>
      <c r="N382" s="63">
        <f t="shared" si="44"/>
        <v>58763.7847266863</v>
      </c>
    </row>
    <row r="383" customHeight="1" spans="2:14">
      <c r="B383" s="58">
        <v>4329</v>
      </c>
      <c r="C383" s="59">
        <v>1.13</v>
      </c>
      <c r="D383" s="60">
        <v>2.2</v>
      </c>
      <c r="E383" s="60">
        <v>1</v>
      </c>
      <c r="F383" s="60">
        <v>2240</v>
      </c>
      <c r="G383" s="51">
        <f t="shared" si="42"/>
        <v>13001.894</v>
      </c>
      <c r="H383" s="61">
        <v>2.85</v>
      </c>
      <c r="I383" s="60">
        <v>0.98</v>
      </c>
      <c r="J383" s="60">
        <v>2.47</v>
      </c>
      <c r="K383" s="54">
        <f t="shared" si="43"/>
        <v>3.4206</v>
      </c>
      <c r="L383" s="61">
        <v>1.125</v>
      </c>
      <c r="M383" s="56">
        <v>0.5</v>
      </c>
      <c r="N383" s="63">
        <f t="shared" si="44"/>
        <v>71297.8279069163</v>
      </c>
    </row>
    <row r="384" customHeight="1" spans="2:14">
      <c r="B384" s="58">
        <v>4329</v>
      </c>
      <c r="C384" s="64">
        <v>2.01</v>
      </c>
      <c r="D384" s="60">
        <v>2.2</v>
      </c>
      <c r="E384" s="60">
        <v>1</v>
      </c>
      <c r="F384" s="60">
        <v>2240</v>
      </c>
      <c r="G384" s="51">
        <f t="shared" si="42"/>
        <v>21382.838</v>
      </c>
      <c r="H384" s="61">
        <v>2.85</v>
      </c>
      <c r="I384" s="60">
        <v>0.98</v>
      </c>
      <c r="J384" s="60">
        <v>2.47</v>
      </c>
      <c r="K384" s="54">
        <f t="shared" si="43"/>
        <v>3.4206</v>
      </c>
      <c r="L384" s="61">
        <v>1.125</v>
      </c>
      <c r="M384" s="56">
        <v>0.5</v>
      </c>
      <c r="N384" s="63">
        <f t="shared" si="44"/>
        <v>117255.986234426</v>
      </c>
    </row>
    <row r="385" customHeight="1" spans="2:14">
      <c r="B385" s="58">
        <v>4329</v>
      </c>
      <c r="C385" s="72">
        <v>8</v>
      </c>
      <c r="D385" s="60">
        <v>1</v>
      </c>
      <c r="E385" s="60">
        <v>1</v>
      </c>
      <c r="F385" s="60">
        <v>2240</v>
      </c>
      <c r="G385" s="51">
        <f t="shared" si="42"/>
        <v>36872</v>
      </c>
      <c r="H385" s="61">
        <v>2.85</v>
      </c>
      <c r="I385" s="60">
        <v>0.98</v>
      </c>
      <c r="J385" s="60">
        <v>2.47</v>
      </c>
      <c r="K385" s="54">
        <f t="shared" si="43"/>
        <v>3.4206</v>
      </c>
      <c r="L385" s="61">
        <v>1.125</v>
      </c>
      <c r="M385" s="56">
        <v>0.5</v>
      </c>
      <c r="N385" s="63">
        <f t="shared" si="44"/>
        <v>202193.119755</v>
      </c>
    </row>
    <row r="386" customHeight="1" spans="2:14">
      <c r="B386" s="58">
        <v>4329</v>
      </c>
      <c r="C386" s="59">
        <v>0.72</v>
      </c>
      <c r="D386" s="60">
        <v>2.2</v>
      </c>
      <c r="E386" s="60">
        <v>1</v>
      </c>
      <c r="F386" s="60">
        <v>2240</v>
      </c>
      <c r="G386" s="51">
        <f t="shared" si="42"/>
        <v>9097.136</v>
      </c>
      <c r="H386" s="61">
        <v>2.85</v>
      </c>
      <c r="I386" s="60">
        <v>0.98</v>
      </c>
      <c r="J386" s="60">
        <v>2.47</v>
      </c>
      <c r="K386" s="54">
        <f t="shared" si="43"/>
        <v>3.4206</v>
      </c>
      <c r="L386" s="61">
        <v>1.125</v>
      </c>
      <c r="M386" s="56">
        <v>0.5</v>
      </c>
      <c r="N386" s="63">
        <f t="shared" si="44"/>
        <v>49885.50414069</v>
      </c>
    </row>
    <row r="387" customHeight="1" spans="2:14">
      <c r="B387" s="58">
        <v>4329</v>
      </c>
      <c r="C387" s="59">
        <v>0.97</v>
      </c>
      <c r="D387" s="60">
        <v>2.2</v>
      </c>
      <c r="E387" s="60">
        <v>1</v>
      </c>
      <c r="F387" s="60">
        <v>0</v>
      </c>
      <c r="G387" s="51">
        <f t="shared" si="42"/>
        <v>9238.086</v>
      </c>
      <c r="H387" s="61">
        <v>2.85</v>
      </c>
      <c r="I387" s="60">
        <v>0.98</v>
      </c>
      <c r="J387" s="60">
        <v>2.47</v>
      </c>
      <c r="K387" s="54">
        <f t="shared" si="43"/>
        <v>3.4206</v>
      </c>
      <c r="L387" s="61">
        <v>1.125</v>
      </c>
      <c r="M387" s="56">
        <v>0.5</v>
      </c>
      <c r="N387" s="63">
        <f t="shared" si="44"/>
        <v>50658.4245200963</v>
      </c>
    </row>
    <row r="388" customHeight="1" spans="2:14">
      <c r="B388" s="58">
        <v>4329</v>
      </c>
      <c r="C388" s="59">
        <v>0.89</v>
      </c>
      <c r="D388" s="60">
        <v>2.2</v>
      </c>
      <c r="E388" s="60">
        <v>1</v>
      </c>
      <c r="F388" s="60">
        <v>0</v>
      </c>
      <c r="G388" s="51">
        <f t="shared" si="42"/>
        <v>8476.182</v>
      </c>
      <c r="H388" s="61">
        <v>2.85</v>
      </c>
      <c r="I388" s="60">
        <v>0.98</v>
      </c>
      <c r="J388" s="60">
        <v>2.47</v>
      </c>
      <c r="K388" s="54">
        <f t="shared" si="43"/>
        <v>3.4206</v>
      </c>
      <c r="L388" s="61">
        <v>1.125</v>
      </c>
      <c r="M388" s="56">
        <v>0.5</v>
      </c>
      <c r="N388" s="63">
        <f t="shared" si="44"/>
        <v>46480.4101266863</v>
      </c>
    </row>
    <row r="389" customHeight="1" spans="2:14">
      <c r="B389" s="58">
        <v>4329</v>
      </c>
      <c r="C389" s="59">
        <v>1.13</v>
      </c>
      <c r="D389" s="60">
        <v>2.2</v>
      </c>
      <c r="E389" s="60">
        <v>1</v>
      </c>
      <c r="F389" s="60">
        <v>0</v>
      </c>
      <c r="G389" s="51">
        <f t="shared" si="42"/>
        <v>10761.894</v>
      </c>
      <c r="H389" s="61">
        <v>2.85</v>
      </c>
      <c r="I389" s="60">
        <v>0.98</v>
      </c>
      <c r="J389" s="60">
        <v>2.47</v>
      </c>
      <c r="K389" s="54">
        <f t="shared" si="43"/>
        <v>3.4206</v>
      </c>
      <c r="L389" s="61">
        <v>1.125</v>
      </c>
      <c r="M389" s="56">
        <v>0.5</v>
      </c>
      <c r="N389" s="63">
        <f t="shared" si="44"/>
        <v>59014.4533069163</v>
      </c>
    </row>
    <row r="390" customHeight="1" spans="2:14">
      <c r="B390" s="58">
        <v>4329</v>
      </c>
      <c r="C390" s="64">
        <v>2.01</v>
      </c>
      <c r="D390" s="60">
        <v>2.2</v>
      </c>
      <c r="E390" s="60">
        <v>1</v>
      </c>
      <c r="F390" s="60">
        <v>0</v>
      </c>
      <c r="G390" s="51">
        <f t="shared" si="42"/>
        <v>19142.838</v>
      </c>
      <c r="H390" s="61">
        <v>2.85</v>
      </c>
      <c r="I390" s="60">
        <v>0.98</v>
      </c>
      <c r="J390" s="60">
        <v>2.47</v>
      </c>
      <c r="K390" s="54">
        <f t="shared" si="43"/>
        <v>3.4206</v>
      </c>
      <c r="L390" s="61">
        <v>1.125</v>
      </c>
      <c r="M390" s="56">
        <v>0.5</v>
      </c>
      <c r="N390" s="63">
        <f t="shared" si="44"/>
        <v>104972.611634426</v>
      </c>
    </row>
    <row r="391" customHeight="1" spans="2:14">
      <c r="B391" s="58">
        <v>4329</v>
      </c>
      <c r="C391" s="72">
        <v>8</v>
      </c>
      <c r="D391" s="60">
        <v>1</v>
      </c>
      <c r="E391" s="60">
        <v>1</v>
      </c>
      <c r="F391" s="60">
        <v>0</v>
      </c>
      <c r="G391" s="51">
        <f t="shared" si="42"/>
        <v>34632</v>
      </c>
      <c r="H391" s="61">
        <v>2.85</v>
      </c>
      <c r="I391" s="60">
        <v>0.98</v>
      </c>
      <c r="J391" s="60">
        <v>2.47</v>
      </c>
      <c r="K391" s="54">
        <f t="shared" si="43"/>
        <v>3.4206</v>
      </c>
      <c r="L391" s="61">
        <v>1.125</v>
      </c>
      <c r="M391" s="56">
        <v>0.5</v>
      </c>
      <c r="N391" s="63">
        <f t="shared" si="44"/>
        <v>189909.745155</v>
      </c>
    </row>
    <row r="392" customHeight="1" spans="2:14">
      <c r="B392" s="65">
        <v>2950</v>
      </c>
      <c r="C392" s="59">
        <v>0.72</v>
      </c>
      <c r="D392" s="60">
        <v>2.2</v>
      </c>
      <c r="E392" s="60">
        <v>1</v>
      </c>
      <c r="F392" s="60">
        <v>0</v>
      </c>
      <c r="G392" s="51">
        <f t="shared" si="42"/>
        <v>4672.8</v>
      </c>
      <c r="H392" s="61">
        <v>2.85</v>
      </c>
      <c r="I392" s="60">
        <v>0.98</v>
      </c>
      <c r="J392" s="60">
        <v>2.47</v>
      </c>
      <c r="K392" s="54">
        <f t="shared" si="43"/>
        <v>3.4206</v>
      </c>
      <c r="L392" s="61">
        <v>1.125</v>
      </c>
      <c r="M392" s="56">
        <v>0.5</v>
      </c>
      <c r="N392" s="63">
        <f t="shared" si="44"/>
        <v>25623.9967995</v>
      </c>
    </row>
    <row r="393" customHeight="1" spans="2:14">
      <c r="B393" s="65">
        <v>2950</v>
      </c>
      <c r="C393" s="50">
        <v>3.27</v>
      </c>
      <c r="D393" s="60">
        <v>1</v>
      </c>
      <c r="E393" s="60">
        <v>1</v>
      </c>
      <c r="F393" s="60">
        <v>0</v>
      </c>
      <c r="G393" s="51">
        <f t="shared" si="42"/>
        <v>9646.5</v>
      </c>
      <c r="H393" s="61">
        <v>2.55</v>
      </c>
      <c r="I393" s="60">
        <v>0.98</v>
      </c>
      <c r="J393" s="60">
        <v>2.47</v>
      </c>
      <c r="K393" s="54">
        <f t="shared" si="43"/>
        <v>3.4206</v>
      </c>
      <c r="L393" s="61">
        <v>1.125</v>
      </c>
      <c r="M393" s="56">
        <v>0.5</v>
      </c>
      <c r="N393" s="63">
        <f t="shared" si="44"/>
        <v>47329.8106753125</v>
      </c>
    </row>
    <row r="394" customHeight="1" spans="2:14">
      <c r="B394" s="66">
        <f>SUM(N377:N393)</f>
        <v>1713451.281881</v>
      </c>
      <c r="C394" s="67"/>
      <c r="D394" s="67"/>
      <c r="E394" s="67"/>
      <c r="F394" s="67"/>
      <c r="G394" s="67"/>
      <c r="H394" s="67"/>
      <c r="I394" s="67"/>
      <c r="J394" s="67"/>
      <c r="K394" s="67"/>
      <c r="L394" s="67"/>
      <c r="M394" s="67"/>
      <c r="N394" s="68"/>
    </row>
    <row r="395" customHeight="1" spans="2:14">
      <c r="B395" s="66"/>
      <c r="C395" s="67"/>
      <c r="D395" s="67"/>
      <c r="E395" s="67"/>
      <c r="F395" s="67"/>
      <c r="G395" s="67"/>
      <c r="H395" s="67"/>
      <c r="I395" s="67"/>
      <c r="J395" s="67"/>
      <c r="K395" s="67"/>
      <c r="L395" s="67"/>
      <c r="M395" s="67"/>
      <c r="N395" s="68"/>
    </row>
    <row r="396" customHeight="1" spans="2:14">
      <c r="B396" s="69"/>
      <c r="C396" s="70"/>
      <c r="D396" s="70"/>
      <c r="E396" s="70"/>
      <c r="F396" s="70"/>
      <c r="G396" s="70"/>
      <c r="H396" s="70"/>
      <c r="I396" s="70"/>
      <c r="J396" s="70"/>
      <c r="K396" s="70"/>
      <c r="L396" s="70"/>
      <c r="M396" s="70"/>
      <c r="N396" s="71"/>
    </row>
    <row r="397" customHeight="1" spans="2:14">
      <c r="B397" s="34" t="s">
        <v>5</v>
      </c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6"/>
    </row>
    <row r="398" customHeight="1" spans="2:14">
      <c r="B398" s="37"/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9"/>
    </row>
    <row r="399" customHeight="1" spans="2:14">
      <c r="B399" s="40" t="s">
        <v>9</v>
      </c>
      <c r="C399" s="41"/>
      <c r="D399" s="41"/>
      <c r="E399" s="41"/>
      <c r="F399" s="41"/>
      <c r="G399" s="42"/>
      <c r="H399" s="43" t="s">
        <v>10</v>
      </c>
      <c r="I399" s="44"/>
      <c r="J399" s="44"/>
      <c r="K399" s="45"/>
      <c r="L399" s="46" t="s">
        <v>11</v>
      </c>
      <c r="M399" s="47"/>
      <c r="N399" s="48" t="s">
        <v>12</v>
      </c>
    </row>
    <row r="400" customHeight="1" spans="2:14">
      <c r="B400" s="49" t="s">
        <v>13</v>
      </c>
      <c r="C400" s="50" t="s">
        <v>14</v>
      </c>
      <c r="D400" s="50" t="s">
        <v>15</v>
      </c>
      <c r="E400" s="50" t="s">
        <v>16</v>
      </c>
      <c r="F400" s="50" t="s">
        <v>17</v>
      </c>
      <c r="G400" s="51" t="s">
        <v>9</v>
      </c>
      <c r="H400" s="52" t="s">
        <v>18</v>
      </c>
      <c r="I400" s="53" t="s">
        <v>19</v>
      </c>
      <c r="J400" s="53" t="s">
        <v>20</v>
      </c>
      <c r="K400" s="54" t="s">
        <v>21</v>
      </c>
      <c r="L400" s="55" t="s">
        <v>22</v>
      </c>
      <c r="M400" s="56" t="s">
        <v>23</v>
      </c>
      <c r="N400" s="57"/>
    </row>
    <row r="401" customHeight="1" spans="2:14">
      <c r="B401" s="65">
        <v>3734</v>
      </c>
      <c r="C401" s="60">
        <v>2.14</v>
      </c>
      <c r="D401" s="60">
        <v>1</v>
      </c>
      <c r="E401" s="60">
        <v>1</v>
      </c>
      <c r="F401" s="60">
        <v>0</v>
      </c>
      <c r="G401" s="51">
        <f t="shared" ref="G401:G423" si="45">B401*C401*D401*E401+F401</f>
        <v>7990.76</v>
      </c>
      <c r="H401" s="61">
        <v>1.5</v>
      </c>
      <c r="I401" s="60">
        <v>0.98</v>
      </c>
      <c r="J401" s="60">
        <v>2.33</v>
      </c>
      <c r="K401" s="54">
        <f t="shared" ref="K401:K423" si="46">I401*J401+1</f>
        <v>3.2834</v>
      </c>
      <c r="L401" s="61">
        <v>1.125</v>
      </c>
      <c r="M401" s="56">
        <v>0.5</v>
      </c>
      <c r="N401" s="63">
        <f t="shared" ref="N401:N423" si="47">G401*H401*K401*L401*M401</f>
        <v>22137.35179275</v>
      </c>
    </row>
    <row r="402" customHeight="1" spans="2:14">
      <c r="B402" s="65">
        <v>3734</v>
      </c>
      <c r="C402" s="60">
        <v>1.74</v>
      </c>
      <c r="D402" s="60">
        <v>1</v>
      </c>
      <c r="E402" s="60">
        <v>1</v>
      </c>
      <c r="F402" s="60">
        <v>0</v>
      </c>
      <c r="G402" s="51">
        <f t="shared" si="45"/>
        <v>6497.16</v>
      </c>
      <c r="H402" s="61">
        <v>1.5</v>
      </c>
      <c r="I402" s="60">
        <v>0.98</v>
      </c>
      <c r="J402" s="60">
        <v>2.33</v>
      </c>
      <c r="K402" s="54">
        <f t="shared" si="46"/>
        <v>3.2834</v>
      </c>
      <c r="L402" s="61">
        <v>1.125</v>
      </c>
      <c r="M402" s="56">
        <v>0.5</v>
      </c>
      <c r="N402" s="63">
        <f t="shared" si="47"/>
        <v>17999.52902775</v>
      </c>
    </row>
    <row r="403" customHeight="1" spans="2:14">
      <c r="B403" s="65">
        <v>3734</v>
      </c>
      <c r="C403" s="60">
        <v>2.01</v>
      </c>
      <c r="D403" s="60">
        <v>1</v>
      </c>
      <c r="E403" s="60">
        <v>1</v>
      </c>
      <c r="F403" s="60">
        <v>0</v>
      </c>
      <c r="G403" s="51">
        <f t="shared" si="45"/>
        <v>7505.34</v>
      </c>
      <c r="H403" s="61">
        <v>1.5</v>
      </c>
      <c r="I403" s="60">
        <v>0.98</v>
      </c>
      <c r="J403" s="60">
        <v>2.33</v>
      </c>
      <c r="K403" s="54">
        <f t="shared" si="46"/>
        <v>3.2834</v>
      </c>
      <c r="L403" s="61">
        <v>1.125</v>
      </c>
      <c r="M403" s="56">
        <v>0.5</v>
      </c>
      <c r="N403" s="63">
        <f t="shared" si="47"/>
        <v>20792.559394125</v>
      </c>
    </row>
    <row r="404" customHeight="1" spans="2:14">
      <c r="B404" s="65">
        <v>3734</v>
      </c>
      <c r="C404" s="60">
        <v>1.7</v>
      </c>
      <c r="D404" s="60">
        <v>1.75</v>
      </c>
      <c r="E404" s="60">
        <v>1</v>
      </c>
      <c r="F404" s="60">
        <v>0</v>
      </c>
      <c r="G404" s="51">
        <f t="shared" si="45"/>
        <v>11108.65</v>
      </c>
      <c r="H404" s="61">
        <v>1.5</v>
      </c>
      <c r="I404" s="60">
        <v>0.98</v>
      </c>
      <c r="J404" s="60">
        <v>2.33</v>
      </c>
      <c r="K404" s="54">
        <f t="shared" si="46"/>
        <v>3.2834</v>
      </c>
      <c r="L404" s="61">
        <v>1.125</v>
      </c>
      <c r="M404" s="56">
        <v>0.5</v>
      </c>
      <c r="N404" s="63">
        <f t="shared" si="47"/>
        <v>30775.0568146875</v>
      </c>
    </row>
    <row r="405" customHeight="1" spans="2:14">
      <c r="B405" s="65">
        <v>3734</v>
      </c>
      <c r="C405" s="60">
        <v>1.7</v>
      </c>
      <c r="D405" s="60">
        <v>1.75</v>
      </c>
      <c r="E405" s="60">
        <v>1</v>
      </c>
      <c r="F405" s="60">
        <v>0</v>
      </c>
      <c r="G405" s="51">
        <f t="shared" si="45"/>
        <v>11108.65</v>
      </c>
      <c r="H405" s="61">
        <v>1.5</v>
      </c>
      <c r="I405" s="60">
        <v>0.98</v>
      </c>
      <c r="J405" s="60">
        <v>2.33</v>
      </c>
      <c r="K405" s="54">
        <f t="shared" si="46"/>
        <v>3.2834</v>
      </c>
      <c r="L405" s="61">
        <v>1.325</v>
      </c>
      <c r="M405" s="56">
        <v>0.5</v>
      </c>
      <c r="N405" s="63">
        <f t="shared" si="47"/>
        <v>36246.1780261875</v>
      </c>
    </row>
    <row r="406" customHeight="1" spans="2:14">
      <c r="B406" s="65">
        <v>3734</v>
      </c>
      <c r="C406" s="60">
        <v>1.7</v>
      </c>
      <c r="D406" s="60">
        <v>1.75</v>
      </c>
      <c r="E406" s="60">
        <v>1</v>
      </c>
      <c r="F406" s="60">
        <v>0</v>
      </c>
      <c r="G406" s="51">
        <f t="shared" si="45"/>
        <v>11108.65</v>
      </c>
      <c r="H406" s="61">
        <v>1.5</v>
      </c>
      <c r="I406" s="60">
        <v>0.98</v>
      </c>
      <c r="J406" s="60">
        <v>2.33</v>
      </c>
      <c r="K406" s="54">
        <f t="shared" si="46"/>
        <v>3.2834</v>
      </c>
      <c r="L406" s="61">
        <v>1.325</v>
      </c>
      <c r="M406" s="56">
        <v>0.5</v>
      </c>
      <c r="N406" s="63">
        <f t="shared" si="47"/>
        <v>36246.1780261875</v>
      </c>
    </row>
    <row r="407" customHeight="1" spans="2:14">
      <c r="B407" s="65">
        <v>3734</v>
      </c>
      <c r="C407" s="60">
        <v>1.7</v>
      </c>
      <c r="D407" s="60">
        <v>1.75</v>
      </c>
      <c r="E407" s="60">
        <v>1</v>
      </c>
      <c r="F407" s="60">
        <v>0</v>
      </c>
      <c r="G407" s="51">
        <f t="shared" si="45"/>
        <v>11108.65</v>
      </c>
      <c r="H407" s="61">
        <v>1.5</v>
      </c>
      <c r="I407" s="60">
        <v>0.98</v>
      </c>
      <c r="J407" s="60">
        <v>2.33</v>
      </c>
      <c r="K407" s="54">
        <f t="shared" si="46"/>
        <v>3.2834</v>
      </c>
      <c r="L407" s="61">
        <v>1.325</v>
      </c>
      <c r="M407" s="56">
        <v>0.5</v>
      </c>
      <c r="N407" s="63">
        <f t="shared" si="47"/>
        <v>36246.1780261875</v>
      </c>
    </row>
    <row r="408" customHeight="1" spans="2:14">
      <c r="B408" s="65">
        <v>3734</v>
      </c>
      <c r="C408" s="60">
        <v>1.7</v>
      </c>
      <c r="D408" s="60">
        <v>1.75</v>
      </c>
      <c r="E408" s="60">
        <v>1</v>
      </c>
      <c r="F408" s="60">
        <v>0</v>
      </c>
      <c r="G408" s="51">
        <f t="shared" si="45"/>
        <v>11108.65</v>
      </c>
      <c r="H408" s="61">
        <v>1.5</v>
      </c>
      <c r="I408" s="60">
        <v>0.98</v>
      </c>
      <c r="J408" s="60">
        <v>2.33</v>
      </c>
      <c r="K408" s="54">
        <f t="shared" si="46"/>
        <v>3.2834</v>
      </c>
      <c r="L408" s="61">
        <v>1.325</v>
      </c>
      <c r="M408" s="56">
        <v>0.5</v>
      </c>
      <c r="N408" s="63">
        <f t="shared" si="47"/>
        <v>36246.1780261875</v>
      </c>
    </row>
    <row r="409" customHeight="1" spans="2:14">
      <c r="B409" s="65">
        <v>3734</v>
      </c>
      <c r="C409" s="60">
        <v>1.7</v>
      </c>
      <c r="D409" s="60">
        <v>1.75</v>
      </c>
      <c r="E409" s="60">
        <v>1</v>
      </c>
      <c r="F409" s="60">
        <v>0</v>
      </c>
      <c r="G409" s="51">
        <f t="shared" si="45"/>
        <v>11108.65</v>
      </c>
      <c r="H409" s="61">
        <v>1.5</v>
      </c>
      <c r="I409" s="60">
        <v>0.98</v>
      </c>
      <c r="J409" s="60">
        <v>2.33</v>
      </c>
      <c r="K409" s="54">
        <f t="shared" si="46"/>
        <v>3.2834</v>
      </c>
      <c r="L409" s="61">
        <v>1.325</v>
      </c>
      <c r="M409" s="56">
        <v>0.5</v>
      </c>
      <c r="N409" s="63">
        <f t="shared" si="47"/>
        <v>36246.1780261875</v>
      </c>
    </row>
    <row r="410" customHeight="1" spans="2:14">
      <c r="B410" s="65">
        <v>3734</v>
      </c>
      <c r="C410" s="60">
        <v>1.7</v>
      </c>
      <c r="D410" s="60">
        <v>1.75</v>
      </c>
      <c r="E410" s="60">
        <v>1</v>
      </c>
      <c r="F410" s="60">
        <v>0</v>
      </c>
      <c r="G410" s="51">
        <f t="shared" si="45"/>
        <v>11108.65</v>
      </c>
      <c r="H410" s="61">
        <v>1.5</v>
      </c>
      <c r="I410" s="60">
        <v>0.98</v>
      </c>
      <c r="J410" s="60">
        <v>2.33</v>
      </c>
      <c r="K410" s="54">
        <f t="shared" si="46"/>
        <v>3.2834</v>
      </c>
      <c r="L410" s="61">
        <v>1.325</v>
      </c>
      <c r="M410" s="56">
        <v>0.5</v>
      </c>
      <c r="N410" s="63">
        <f t="shared" si="47"/>
        <v>36246.1780261875</v>
      </c>
    </row>
    <row r="411" customHeight="1" spans="2:14">
      <c r="B411" s="65">
        <v>3734</v>
      </c>
      <c r="C411" s="60">
        <v>1.7</v>
      </c>
      <c r="D411" s="60">
        <v>1.75</v>
      </c>
      <c r="E411" s="60">
        <v>1</v>
      </c>
      <c r="F411" s="60">
        <v>0</v>
      </c>
      <c r="G411" s="51">
        <f t="shared" si="45"/>
        <v>11108.65</v>
      </c>
      <c r="H411" s="61">
        <v>1.5</v>
      </c>
      <c r="I411" s="60">
        <v>0.98</v>
      </c>
      <c r="J411" s="60">
        <v>2.33</v>
      </c>
      <c r="K411" s="54">
        <f t="shared" si="46"/>
        <v>3.2834</v>
      </c>
      <c r="L411" s="61">
        <v>1.325</v>
      </c>
      <c r="M411" s="56">
        <v>0.5</v>
      </c>
      <c r="N411" s="63">
        <f t="shared" si="47"/>
        <v>36246.1780261875</v>
      </c>
    </row>
    <row r="412" customHeight="1" spans="2:14">
      <c r="B412" s="65">
        <v>3734</v>
      </c>
      <c r="C412" s="60">
        <v>1.7</v>
      </c>
      <c r="D412" s="60">
        <v>1.75</v>
      </c>
      <c r="E412" s="60">
        <v>1</v>
      </c>
      <c r="F412" s="60">
        <v>0</v>
      </c>
      <c r="G412" s="51">
        <f t="shared" si="45"/>
        <v>11108.65</v>
      </c>
      <c r="H412" s="61">
        <v>1.5</v>
      </c>
      <c r="I412" s="60">
        <v>0.98</v>
      </c>
      <c r="J412" s="60">
        <v>2.33</v>
      </c>
      <c r="K412" s="54">
        <f t="shared" si="46"/>
        <v>3.2834</v>
      </c>
      <c r="L412" s="61">
        <v>1.325</v>
      </c>
      <c r="M412" s="56">
        <v>0.5</v>
      </c>
      <c r="N412" s="63">
        <f t="shared" si="47"/>
        <v>36246.1780261875</v>
      </c>
    </row>
    <row r="413" customHeight="1" spans="2:14">
      <c r="B413" s="65">
        <v>3734</v>
      </c>
      <c r="C413" s="60">
        <v>1.7</v>
      </c>
      <c r="D413" s="60">
        <v>1.75</v>
      </c>
      <c r="E413" s="60">
        <v>1</v>
      </c>
      <c r="F413" s="60">
        <v>0</v>
      </c>
      <c r="G413" s="51">
        <f t="shared" si="45"/>
        <v>11108.65</v>
      </c>
      <c r="H413" s="61">
        <v>1.5</v>
      </c>
      <c r="I413" s="60">
        <v>0.98</v>
      </c>
      <c r="J413" s="60">
        <v>2.33</v>
      </c>
      <c r="K413" s="54">
        <f t="shared" si="46"/>
        <v>3.2834</v>
      </c>
      <c r="L413" s="61">
        <v>1.325</v>
      </c>
      <c r="M413" s="56">
        <v>0.5</v>
      </c>
      <c r="N413" s="63">
        <f t="shared" si="47"/>
        <v>36246.1780261875</v>
      </c>
    </row>
    <row r="414" customHeight="1" spans="2:14">
      <c r="B414" s="65">
        <v>3734</v>
      </c>
      <c r="C414" s="60">
        <v>1.7</v>
      </c>
      <c r="D414" s="60">
        <v>1</v>
      </c>
      <c r="E414" s="60">
        <v>1</v>
      </c>
      <c r="F414" s="60">
        <v>0</v>
      </c>
      <c r="G414" s="51">
        <f t="shared" si="45"/>
        <v>6347.8</v>
      </c>
      <c r="H414" s="61">
        <v>1.5</v>
      </c>
      <c r="I414" s="60">
        <v>0.98</v>
      </c>
      <c r="J414" s="60">
        <v>2.33</v>
      </c>
      <c r="K414" s="54">
        <f t="shared" si="46"/>
        <v>3.2834</v>
      </c>
      <c r="L414" s="61">
        <v>1.325</v>
      </c>
      <c r="M414" s="56">
        <v>0.5</v>
      </c>
      <c r="N414" s="63">
        <f t="shared" si="47"/>
        <v>20712.10172925</v>
      </c>
    </row>
    <row r="415" customHeight="1" spans="2:14">
      <c r="B415" s="65">
        <v>3734</v>
      </c>
      <c r="C415" s="60">
        <v>1.7</v>
      </c>
      <c r="D415" s="60">
        <v>1</v>
      </c>
      <c r="E415" s="60">
        <v>1</v>
      </c>
      <c r="F415" s="60">
        <v>0</v>
      </c>
      <c r="G415" s="51">
        <f t="shared" si="45"/>
        <v>6347.8</v>
      </c>
      <c r="H415" s="61">
        <v>1.5</v>
      </c>
      <c r="I415" s="60">
        <v>0.98</v>
      </c>
      <c r="J415" s="60">
        <v>2.33</v>
      </c>
      <c r="K415" s="54">
        <f t="shared" si="46"/>
        <v>3.2834</v>
      </c>
      <c r="L415" s="61">
        <v>1.325</v>
      </c>
      <c r="M415" s="56">
        <v>0.5</v>
      </c>
      <c r="N415" s="63">
        <f t="shared" si="47"/>
        <v>20712.10172925</v>
      </c>
    </row>
    <row r="416" customHeight="1" spans="2:14">
      <c r="B416" s="65">
        <v>3734</v>
      </c>
      <c r="C416" s="60">
        <v>1.7</v>
      </c>
      <c r="D416" s="60">
        <v>1</v>
      </c>
      <c r="E416" s="60">
        <v>1</v>
      </c>
      <c r="F416" s="60">
        <v>0</v>
      </c>
      <c r="G416" s="51">
        <f t="shared" si="45"/>
        <v>6347.8</v>
      </c>
      <c r="H416" s="61">
        <v>1.5</v>
      </c>
      <c r="I416" s="60">
        <v>0.98</v>
      </c>
      <c r="J416" s="60">
        <v>2.33</v>
      </c>
      <c r="K416" s="54">
        <f t="shared" si="46"/>
        <v>3.2834</v>
      </c>
      <c r="L416" s="61">
        <v>1.325</v>
      </c>
      <c r="M416" s="56">
        <v>0.5</v>
      </c>
      <c r="N416" s="63">
        <f t="shared" si="47"/>
        <v>20712.10172925</v>
      </c>
    </row>
    <row r="417" customHeight="1" spans="2:14">
      <c r="B417" s="65">
        <v>3734</v>
      </c>
      <c r="C417" s="60">
        <v>1.7</v>
      </c>
      <c r="D417" s="60">
        <v>1</v>
      </c>
      <c r="E417" s="60">
        <v>1</v>
      </c>
      <c r="F417" s="60">
        <v>0</v>
      </c>
      <c r="G417" s="51">
        <f t="shared" si="45"/>
        <v>6347.8</v>
      </c>
      <c r="H417" s="61">
        <v>1.5</v>
      </c>
      <c r="I417" s="60">
        <v>0.98</v>
      </c>
      <c r="J417" s="60">
        <v>2.33</v>
      </c>
      <c r="K417" s="54">
        <f t="shared" si="46"/>
        <v>3.2834</v>
      </c>
      <c r="L417" s="61">
        <v>1.125</v>
      </c>
      <c r="M417" s="56">
        <v>0.5</v>
      </c>
      <c r="N417" s="63">
        <f t="shared" si="47"/>
        <v>17585.74675125</v>
      </c>
    </row>
    <row r="418" customHeight="1" spans="2:14">
      <c r="B418" s="65">
        <v>3734</v>
      </c>
      <c r="C418" s="60">
        <v>1.7</v>
      </c>
      <c r="D418" s="60">
        <v>1</v>
      </c>
      <c r="E418" s="60">
        <v>1</v>
      </c>
      <c r="F418" s="60">
        <v>0</v>
      </c>
      <c r="G418" s="51">
        <f t="shared" si="45"/>
        <v>6347.8</v>
      </c>
      <c r="H418" s="61">
        <v>1.5</v>
      </c>
      <c r="I418" s="60">
        <v>0.98</v>
      </c>
      <c r="J418" s="60">
        <v>2.33</v>
      </c>
      <c r="K418" s="54">
        <f t="shared" si="46"/>
        <v>3.2834</v>
      </c>
      <c r="L418" s="61">
        <v>1.125</v>
      </c>
      <c r="M418" s="56">
        <v>0.5</v>
      </c>
      <c r="N418" s="63">
        <f t="shared" si="47"/>
        <v>17585.74675125</v>
      </c>
    </row>
    <row r="419" customHeight="1" spans="2:14">
      <c r="B419" s="65">
        <v>3734</v>
      </c>
      <c r="C419" s="60">
        <v>1.7</v>
      </c>
      <c r="D419" s="60">
        <v>1</v>
      </c>
      <c r="E419" s="60">
        <v>1</v>
      </c>
      <c r="F419" s="60">
        <v>0</v>
      </c>
      <c r="G419" s="51">
        <f t="shared" si="45"/>
        <v>6347.8</v>
      </c>
      <c r="H419" s="61">
        <v>1.5</v>
      </c>
      <c r="I419" s="60">
        <v>0.98</v>
      </c>
      <c r="J419" s="60">
        <v>2.33</v>
      </c>
      <c r="K419" s="54">
        <f t="shared" si="46"/>
        <v>3.2834</v>
      </c>
      <c r="L419" s="61">
        <v>1.125</v>
      </c>
      <c r="M419" s="56">
        <v>0.5</v>
      </c>
      <c r="N419" s="63">
        <f t="shared" si="47"/>
        <v>17585.74675125</v>
      </c>
    </row>
    <row r="420" customHeight="1" spans="2:14">
      <c r="B420" s="65">
        <v>3734</v>
      </c>
      <c r="C420" s="60">
        <v>1.7</v>
      </c>
      <c r="D420" s="60">
        <v>1</v>
      </c>
      <c r="E420" s="60">
        <v>1</v>
      </c>
      <c r="F420" s="60">
        <v>0</v>
      </c>
      <c r="G420" s="51">
        <f t="shared" si="45"/>
        <v>6347.8</v>
      </c>
      <c r="H420" s="61">
        <v>1.5</v>
      </c>
      <c r="I420" s="60">
        <v>0.98</v>
      </c>
      <c r="J420" s="60">
        <v>2.33</v>
      </c>
      <c r="K420" s="54">
        <f t="shared" si="46"/>
        <v>3.2834</v>
      </c>
      <c r="L420" s="61">
        <v>1.125</v>
      </c>
      <c r="M420" s="56">
        <v>0.5</v>
      </c>
      <c r="N420" s="63">
        <f t="shared" si="47"/>
        <v>17585.74675125</v>
      </c>
    </row>
    <row r="421" customHeight="1" spans="2:14">
      <c r="B421" s="65">
        <v>3734</v>
      </c>
      <c r="C421" s="60">
        <v>1.7</v>
      </c>
      <c r="D421" s="60">
        <v>1</v>
      </c>
      <c r="E421" s="60">
        <v>1</v>
      </c>
      <c r="F421" s="60">
        <v>0</v>
      </c>
      <c r="G421" s="51">
        <f t="shared" si="45"/>
        <v>6347.8</v>
      </c>
      <c r="H421" s="61">
        <v>1.5</v>
      </c>
      <c r="I421" s="60">
        <v>0.98</v>
      </c>
      <c r="J421" s="60">
        <v>2.33</v>
      </c>
      <c r="K421" s="54">
        <f t="shared" si="46"/>
        <v>3.2834</v>
      </c>
      <c r="L421" s="61">
        <v>1.125</v>
      </c>
      <c r="M421" s="56">
        <v>0.5</v>
      </c>
      <c r="N421" s="63">
        <f t="shared" si="47"/>
        <v>17585.74675125</v>
      </c>
    </row>
    <row r="422" customHeight="1" spans="2:14">
      <c r="B422" s="65">
        <v>3734</v>
      </c>
      <c r="C422" s="60">
        <v>1.7</v>
      </c>
      <c r="D422" s="60">
        <v>1</v>
      </c>
      <c r="E422" s="60">
        <v>1</v>
      </c>
      <c r="F422" s="60">
        <v>0</v>
      </c>
      <c r="G422" s="51">
        <f t="shared" si="45"/>
        <v>6347.8</v>
      </c>
      <c r="H422" s="61">
        <v>1.5</v>
      </c>
      <c r="I422" s="60">
        <v>0.98</v>
      </c>
      <c r="J422" s="60">
        <v>2.33</v>
      </c>
      <c r="K422" s="54">
        <f t="shared" si="46"/>
        <v>3.2834</v>
      </c>
      <c r="L422" s="61">
        <v>1.125</v>
      </c>
      <c r="M422" s="56">
        <v>0.5</v>
      </c>
      <c r="N422" s="63">
        <f t="shared" si="47"/>
        <v>17585.74675125</v>
      </c>
    </row>
    <row r="423" customHeight="1" spans="2:14">
      <c r="B423" s="65">
        <v>3734</v>
      </c>
      <c r="C423" s="60">
        <v>1.7</v>
      </c>
      <c r="D423" s="60">
        <v>1</v>
      </c>
      <c r="E423" s="60">
        <v>1</v>
      </c>
      <c r="F423" s="60">
        <v>0</v>
      </c>
      <c r="G423" s="51">
        <f t="shared" si="45"/>
        <v>6347.8</v>
      </c>
      <c r="H423" s="61">
        <v>1.5</v>
      </c>
      <c r="I423" s="60">
        <v>0.98</v>
      </c>
      <c r="J423" s="60">
        <v>2.33</v>
      </c>
      <c r="K423" s="54">
        <f t="shared" si="46"/>
        <v>3.2834</v>
      </c>
      <c r="L423" s="61">
        <v>1.125</v>
      </c>
      <c r="M423" s="56">
        <v>0.5</v>
      </c>
      <c r="N423" s="63">
        <f t="shared" si="47"/>
        <v>17585.74675125</v>
      </c>
    </row>
    <row r="424" customHeight="1" spans="2:14">
      <c r="B424" s="66">
        <f>SUM(N401:N423)</f>
        <v>603156.6317115</v>
      </c>
      <c r="C424" s="67"/>
      <c r="D424" s="67"/>
      <c r="E424" s="67"/>
      <c r="F424" s="67"/>
      <c r="G424" s="67"/>
      <c r="H424" s="67"/>
      <c r="I424" s="67"/>
      <c r="J424" s="67"/>
      <c r="K424" s="67"/>
      <c r="L424" s="67"/>
      <c r="M424" s="67"/>
      <c r="N424" s="68"/>
    </row>
    <row r="425" customHeight="1" spans="2:14">
      <c r="B425" s="66"/>
      <c r="C425" s="67"/>
      <c r="D425" s="67"/>
      <c r="E425" s="67"/>
      <c r="F425" s="67"/>
      <c r="G425" s="67"/>
      <c r="H425" s="67"/>
      <c r="I425" s="67"/>
      <c r="J425" s="67"/>
      <c r="K425" s="67"/>
      <c r="L425" s="67"/>
      <c r="M425" s="67"/>
      <c r="N425" s="68"/>
    </row>
    <row r="426" customHeight="1" spans="2:14">
      <c r="B426" s="69"/>
      <c r="C426" s="70"/>
      <c r="D426" s="70"/>
      <c r="E426" s="70"/>
      <c r="F426" s="70"/>
      <c r="G426" s="70"/>
      <c r="H426" s="70"/>
      <c r="I426" s="70"/>
      <c r="J426" s="70"/>
      <c r="K426" s="70"/>
      <c r="L426" s="70"/>
      <c r="M426" s="70"/>
      <c r="N426" s="71"/>
    </row>
    <row r="427" customHeight="1" spans="2:14">
      <c r="B427" s="34" t="s">
        <v>7</v>
      </c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6"/>
    </row>
    <row r="428" customHeight="1" spans="2:14">
      <c r="B428" s="37"/>
      <c r="C428" s="38"/>
      <c r="D428" s="38"/>
      <c r="E428" s="38"/>
      <c r="F428" s="38"/>
      <c r="G428" s="38"/>
      <c r="H428" s="38"/>
      <c r="I428" s="38"/>
      <c r="J428" s="38"/>
      <c r="K428" s="38"/>
      <c r="L428" s="38"/>
      <c r="M428" s="38"/>
      <c r="N428" s="39"/>
    </row>
    <row r="429" customHeight="1" spans="2:14">
      <c r="B429" s="40" t="s">
        <v>9</v>
      </c>
      <c r="C429" s="41"/>
      <c r="D429" s="41"/>
      <c r="E429" s="41"/>
      <c r="F429" s="41"/>
      <c r="G429" s="42"/>
      <c r="H429" s="43" t="s">
        <v>10</v>
      </c>
      <c r="I429" s="44"/>
      <c r="J429" s="44"/>
      <c r="K429" s="45"/>
      <c r="L429" s="46" t="s">
        <v>11</v>
      </c>
      <c r="M429" s="47"/>
      <c r="N429" s="48" t="s">
        <v>12</v>
      </c>
    </row>
    <row r="430" customHeight="1" spans="2:14">
      <c r="B430" s="49" t="s">
        <v>13</v>
      </c>
      <c r="C430" s="50" t="s">
        <v>14</v>
      </c>
      <c r="D430" s="50" t="s">
        <v>15</v>
      </c>
      <c r="E430" s="50" t="s">
        <v>16</v>
      </c>
      <c r="F430" s="50" t="s">
        <v>17</v>
      </c>
      <c r="G430" s="51" t="s">
        <v>9</v>
      </c>
      <c r="H430" s="52" t="s">
        <v>18</v>
      </c>
      <c r="I430" s="53" t="s">
        <v>19</v>
      </c>
      <c r="J430" s="53" t="s">
        <v>20</v>
      </c>
      <c r="K430" s="54" t="s">
        <v>21</v>
      </c>
      <c r="L430" s="55" t="s">
        <v>22</v>
      </c>
      <c r="M430" s="56" t="s">
        <v>23</v>
      </c>
      <c r="N430" s="57"/>
    </row>
    <row r="431" customHeight="1" spans="2:14">
      <c r="B431" s="65">
        <v>2556</v>
      </c>
      <c r="C431" s="60">
        <v>4.97</v>
      </c>
      <c r="D431" s="60">
        <v>1</v>
      </c>
      <c r="E431" s="60">
        <v>1</v>
      </c>
      <c r="F431" s="60">
        <v>0</v>
      </c>
      <c r="G431" s="51">
        <f t="shared" ref="G431:G451" si="48">B431*C431*D431*E431+F431</f>
        <v>12703.32</v>
      </c>
      <c r="H431" s="61">
        <v>1.65</v>
      </c>
      <c r="I431" s="60">
        <v>0.76</v>
      </c>
      <c r="J431" s="60">
        <v>1.54</v>
      </c>
      <c r="K431" s="54">
        <f t="shared" ref="K431:K451" si="49">I431*J431+1</f>
        <v>2.1704</v>
      </c>
      <c r="L431" s="61">
        <v>1.125</v>
      </c>
      <c r="M431" s="56">
        <v>0.5</v>
      </c>
      <c r="N431" s="63">
        <f t="shared" ref="N431:N451" si="50">G431*H431*K431*L431*M431</f>
        <v>25589.5995663</v>
      </c>
    </row>
    <row r="432" customHeight="1" spans="2:14">
      <c r="B432" s="65">
        <v>2556</v>
      </c>
      <c r="C432" s="60">
        <f t="shared" ref="C432:C451" si="51">0.677+0.338</f>
        <v>1.015</v>
      </c>
      <c r="D432" s="60">
        <v>1.35</v>
      </c>
      <c r="E432" s="60">
        <v>1</v>
      </c>
      <c r="F432" s="60">
        <v>0</v>
      </c>
      <c r="G432" s="51">
        <f t="shared" si="48"/>
        <v>3502.359</v>
      </c>
      <c r="H432" s="61">
        <v>1.65</v>
      </c>
      <c r="I432" s="60">
        <v>0.76</v>
      </c>
      <c r="J432" s="60">
        <v>1.54</v>
      </c>
      <c r="K432" s="54">
        <f t="shared" si="49"/>
        <v>2.1704</v>
      </c>
      <c r="L432" s="61">
        <v>1.125</v>
      </c>
      <c r="M432" s="56">
        <v>0.5</v>
      </c>
      <c r="N432" s="63">
        <f t="shared" si="50"/>
        <v>7055.1607254975</v>
      </c>
    </row>
    <row r="433" customHeight="1" spans="2:14">
      <c r="B433" s="65">
        <v>2556</v>
      </c>
      <c r="C433" s="60">
        <f t="shared" si="51"/>
        <v>1.015</v>
      </c>
      <c r="D433" s="60">
        <v>1.35</v>
      </c>
      <c r="E433" s="60">
        <v>1</v>
      </c>
      <c r="F433" s="60">
        <v>0</v>
      </c>
      <c r="G433" s="51">
        <f t="shared" si="48"/>
        <v>3502.359</v>
      </c>
      <c r="H433" s="61">
        <v>1.65</v>
      </c>
      <c r="I433" s="60">
        <v>0.76</v>
      </c>
      <c r="J433" s="60">
        <v>1.54</v>
      </c>
      <c r="K433" s="54">
        <f t="shared" si="49"/>
        <v>2.1704</v>
      </c>
      <c r="L433" s="61">
        <v>1.125</v>
      </c>
      <c r="M433" s="56">
        <v>0.5</v>
      </c>
      <c r="N433" s="63">
        <f t="shared" si="50"/>
        <v>7055.1607254975</v>
      </c>
    </row>
    <row r="434" customHeight="1" spans="2:14">
      <c r="B434" s="65">
        <v>2556</v>
      </c>
      <c r="C434" s="60">
        <f t="shared" si="51"/>
        <v>1.015</v>
      </c>
      <c r="D434" s="60">
        <v>1.35</v>
      </c>
      <c r="E434" s="60">
        <v>1</v>
      </c>
      <c r="F434" s="60">
        <v>0</v>
      </c>
      <c r="G434" s="51">
        <f t="shared" si="48"/>
        <v>3502.359</v>
      </c>
      <c r="H434" s="61">
        <v>1.65</v>
      </c>
      <c r="I434" s="60">
        <v>0.76</v>
      </c>
      <c r="J434" s="60">
        <v>1.54</v>
      </c>
      <c r="K434" s="54">
        <f t="shared" si="49"/>
        <v>2.1704</v>
      </c>
      <c r="L434" s="61">
        <v>1.125</v>
      </c>
      <c r="M434" s="56">
        <v>0.5</v>
      </c>
      <c r="N434" s="63">
        <f t="shared" si="50"/>
        <v>7055.1607254975</v>
      </c>
    </row>
    <row r="435" customHeight="1" spans="2:14">
      <c r="B435" s="65">
        <v>2556</v>
      </c>
      <c r="C435" s="60">
        <f t="shared" si="51"/>
        <v>1.015</v>
      </c>
      <c r="D435" s="60">
        <v>1.35</v>
      </c>
      <c r="E435" s="60">
        <v>1</v>
      </c>
      <c r="F435" s="60">
        <v>0</v>
      </c>
      <c r="G435" s="51">
        <f t="shared" si="48"/>
        <v>3502.359</v>
      </c>
      <c r="H435" s="61">
        <v>1.65</v>
      </c>
      <c r="I435" s="60">
        <v>0.76</v>
      </c>
      <c r="J435" s="60">
        <v>1.54</v>
      </c>
      <c r="K435" s="54">
        <f t="shared" si="49"/>
        <v>2.1704</v>
      </c>
      <c r="L435" s="61">
        <v>1.125</v>
      </c>
      <c r="M435" s="56">
        <v>0.5</v>
      </c>
      <c r="N435" s="63">
        <f t="shared" si="50"/>
        <v>7055.1607254975</v>
      </c>
    </row>
    <row r="436" customHeight="1" spans="2:14">
      <c r="B436" s="65">
        <v>2556</v>
      </c>
      <c r="C436" s="60">
        <f t="shared" si="51"/>
        <v>1.015</v>
      </c>
      <c r="D436" s="60">
        <v>1.35</v>
      </c>
      <c r="E436" s="60">
        <v>1</v>
      </c>
      <c r="F436" s="60">
        <v>0</v>
      </c>
      <c r="G436" s="51">
        <f t="shared" si="48"/>
        <v>3502.359</v>
      </c>
      <c r="H436" s="61">
        <v>1.65</v>
      </c>
      <c r="I436" s="60">
        <v>0.76</v>
      </c>
      <c r="J436" s="60">
        <v>1.54</v>
      </c>
      <c r="K436" s="54">
        <f t="shared" si="49"/>
        <v>2.1704</v>
      </c>
      <c r="L436" s="61">
        <v>1.125</v>
      </c>
      <c r="M436" s="56">
        <v>0.5</v>
      </c>
      <c r="N436" s="63">
        <f t="shared" si="50"/>
        <v>7055.1607254975</v>
      </c>
    </row>
    <row r="437" customHeight="1" spans="2:14">
      <c r="B437" s="65">
        <v>2556</v>
      </c>
      <c r="C437" s="60">
        <f t="shared" si="51"/>
        <v>1.015</v>
      </c>
      <c r="D437" s="60">
        <v>1.35</v>
      </c>
      <c r="E437" s="60">
        <v>1</v>
      </c>
      <c r="F437" s="60">
        <v>0</v>
      </c>
      <c r="G437" s="51">
        <f t="shared" si="48"/>
        <v>3502.359</v>
      </c>
      <c r="H437" s="61">
        <v>1.65</v>
      </c>
      <c r="I437" s="60">
        <v>0.76</v>
      </c>
      <c r="J437" s="60">
        <v>1.54</v>
      </c>
      <c r="K437" s="54">
        <f t="shared" si="49"/>
        <v>2.1704</v>
      </c>
      <c r="L437" s="61">
        <v>1.125</v>
      </c>
      <c r="M437" s="56">
        <v>0.5</v>
      </c>
      <c r="N437" s="63">
        <f t="shared" si="50"/>
        <v>7055.1607254975</v>
      </c>
    </row>
    <row r="438" customHeight="1" spans="2:14">
      <c r="B438" s="65">
        <v>2556</v>
      </c>
      <c r="C438" s="60">
        <f t="shared" si="51"/>
        <v>1.015</v>
      </c>
      <c r="D438" s="60">
        <v>1.35</v>
      </c>
      <c r="E438" s="60">
        <v>1</v>
      </c>
      <c r="F438" s="60">
        <v>0</v>
      </c>
      <c r="G438" s="51">
        <f t="shared" si="48"/>
        <v>3502.359</v>
      </c>
      <c r="H438" s="61">
        <v>1.65</v>
      </c>
      <c r="I438" s="60">
        <v>0.76</v>
      </c>
      <c r="J438" s="60">
        <v>1.54</v>
      </c>
      <c r="K438" s="54">
        <f t="shared" si="49"/>
        <v>2.1704</v>
      </c>
      <c r="L438" s="61">
        <v>1.125</v>
      </c>
      <c r="M438" s="56">
        <v>0.5</v>
      </c>
      <c r="N438" s="63">
        <f t="shared" si="50"/>
        <v>7055.1607254975</v>
      </c>
    </row>
    <row r="439" customHeight="1" spans="2:14">
      <c r="B439" s="65">
        <v>2556</v>
      </c>
      <c r="C439" s="60">
        <f t="shared" si="51"/>
        <v>1.015</v>
      </c>
      <c r="D439" s="60">
        <v>1.35</v>
      </c>
      <c r="E439" s="60">
        <v>1</v>
      </c>
      <c r="F439" s="60">
        <v>0</v>
      </c>
      <c r="G439" s="51">
        <f t="shared" si="48"/>
        <v>3502.359</v>
      </c>
      <c r="H439" s="61">
        <v>1.65</v>
      </c>
      <c r="I439" s="60">
        <v>0.76</v>
      </c>
      <c r="J439" s="60">
        <v>1.54</v>
      </c>
      <c r="K439" s="54">
        <f t="shared" si="49"/>
        <v>2.1704</v>
      </c>
      <c r="L439" s="61">
        <v>1.125</v>
      </c>
      <c r="M439" s="56">
        <v>0.5</v>
      </c>
      <c r="N439" s="63">
        <f t="shared" si="50"/>
        <v>7055.1607254975</v>
      </c>
    </row>
    <row r="440" customHeight="1" spans="2:14">
      <c r="B440" s="65">
        <v>2556</v>
      </c>
      <c r="C440" s="60">
        <f t="shared" si="51"/>
        <v>1.015</v>
      </c>
      <c r="D440" s="60">
        <v>1.35</v>
      </c>
      <c r="E440" s="60">
        <v>1</v>
      </c>
      <c r="F440" s="60">
        <v>0</v>
      </c>
      <c r="G440" s="51">
        <f t="shared" si="48"/>
        <v>3502.359</v>
      </c>
      <c r="H440" s="61">
        <v>1.65</v>
      </c>
      <c r="I440" s="60">
        <v>0.76</v>
      </c>
      <c r="J440" s="60">
        <v>1.54</v>
      </c>
      <c r="K440" s="54">
        <f t="shared" si="49"/>
        <v>2.1704</v>
      </c>
      <c r="L440" s="61">
        <v>1.125</v>
      </c>
      <c r="M440" s="56">
        <v>0.5</v>
      </c>
      <c r="N440" s="63">
        <f t="shared" si="50"/>
        <v>7055.1607254975</v>
      </c>
    </row>
    <row r="441" customHeight="1" spans="2:14">
      <c r="B441" s="65">
        <v>2556</v>
      </c>
      <c r="C441" s="60">
        <f t="shared" si="51"/>
        <v>1.015</v>
      </c>
      <c r="D441" s="60">
        <v>1.35</v>
      </c>
      <c r="E441" s="60">
        <v>1</v>
      </c>
      <c r="F441" s="60">
        <v>0</v>
      </c>
      <c r="G441" s="51">
        <f t="shared" si="48"/>
        <v>3502.359</v>
      </c>
      <c r="H441" s="61">
        <v>1.65</v>
      </c>
      <c r="I441" s="60">
        <v>0.76</v>
      </c>
      <c r="J441" s="60">
        <v>1.54</v>
      </c>
      <c r="K441" s="54">
        <f t="shared" si="49"/>
        <v>2.1704</v>
      </c>
      <c r="L441" s="61">
        <v>1.125</v>
      </c>
      <c r="M441" s="56">
        <v>0.5</v>
      </c>
      <c r="N441" s="63">
        <f t="shared" si="50"/>
        <v>7055.1607254975</v>
      </c>
    </row>
    <row r="442" customHeight="1" spans="2:14">
      <c r="B442" s="65">
        <v>2556</v>
      </c>
      <c r="C442" s="60">
        <f t="shared" si="51"/>
        <v>1.015</v>
      </c>
      <c r="D442" s="60">
        <v>1.35</v>
      </c>
      <c r="E442" s="60">
        <v>1</v>
      </c>
      <c r="F442" s="60">
        <v>0</v>
      </c>
      <c r="G442" s="51">
        <f t="shared" si="48"/>
        <v>3502.359</v>
      </c>
      <c r="H442" s="61">
        <v>1.65</v>
      </c>
      <c r="I442" s="60">
        <v>0.76</v>
      </c>
      <c r="J442" s="60">
        <v>1.54</v>
      </c>
      <c r="K442" s="54">
        <f t="shared" si="49"/>
        <v>2.1704</v>
      </c>
      <c r="L442" s="61">
        <v>1.125</v>
      </c>
      <c r="M442" s="56">
        <v>0.5</v>
      </c>
      <c r="N442" s="63">
        <f t="shared" si="50"/>
        <v>7055.1607254975</v>
      </c>
    </row>
    <row r="443" customHeight="1" spans="2:14">
      <c r="B443" s="65">
        <v>2556</v>
      </c>
      <c r="C443" s="60">
        <f t="shared" si="51"/>
        <v>1.015</v>
      </c>
      <c r="D443" s="60">
        <v>1.35</v>
      </c>
      <c r="E443" s="60">
        <v>1</v>
      </c>
      <c r="F443" s="60">
        <v>0</v>
      </c>
      <c r="G443" s="51">
        <f t="shared" si="48"/>
        <v>3502.359</v>
      </c>
      <c r="H443" s="61">
        <v>1.65</v>
      </c>
      <c r="I443" s="60">
        <v>0.76</v>
      </c>
      <c r="J443" s="60">
        <v>1.54</v>
      </c>
      <c r="K443" s="54">
        <f t="shared" si="49"/>
        <v>2.1704</v>
      </c>
      <c r="L443" s="61">
        <v>1.125</v>
      </c>
      <c r="M443" s="56">
        <v>0.5</v>
      </c>
      <c r="N443" s="63">
        <f t="shared" si="50"/>
        <v>7055.1607254975</v>
      </c>
    </row>
    <row r="444" customHeight="1" spans="2:14">
      <c r="B444" s="65">
        <v>2556</v>
      </c>
      <c r="C444" s="60">
        <f t="shared" si="51"/>
        <v>1.015</v>
      </c>
      <c r="D444" s="60">
        <v>1.35</v>
      </c>
      <c r="E444" s="60">
        <v>1</v>
      </c>
      <c r="F444" s="60">
        <v>0</v>
      </c>
      <c r="G444" s="51">
        <f t="shared" si="48"/>
        <v>3502.359</v>
      </c>
      <c r="H444" s="61">
        <v>1.65</v>
      </c>
      <c r="I444" s="60">
        <v>0.76</v>
      </c>
      <c r="J444" s="60">
        <v>1.54</v>
      </c>
      <c r="K444" s="54">
        <f t="shared" si="49"/>
        <v>2.1704</v>
      </c>
      <c r="L444" s="61">
        <v>1.125</v>
      </c>
      <c r="M444" s="56">
        <v>0.5</v>
      </c>
      <c r="N444" s="63">
        <f t="shared" si="50"/>
        <v>7055.1607254975</v>
      </c>
    </row>
    <row r="445" customHeight="1" spans="2:14">
      <c r="B445" s="65">
        <v>2556</v>
      </c>
      <c r="C445" s="60">
        <f t="shared" si="51"/>
        <v>1.015</v>
      </c>
      <c r="D445" s="60">
        <v>1.35</v>
      </c>
      <c r="E445" s="60">
        <v>1</v>
      </c>
      <c r="F445" s="60">
        <v>0</v>
      </c>
      <c r="G445" s="51">
        <f t="shared" si="48"/>
        <v>3502.359</v>
      </c>
      <c r="H445" s="61">
        <v>1.65</v>
      </c>
      <c r="I445" s="60">
        <v>0.76</v>
      </c>
      <c r="J445" s="60">
        <v>1.54</v>
      </c>
      <c r="K445" s="54">
        <f t="shared" si="49"/>
        <v>2.1704</v>
      </c>
      <c r="L445" s="61">
        <v>1.125</v>
      </c>
      <c r="M445" s="56">
        <v>0.5</v>
      </c>
      <c r="N445" s="63">
        <f t="shared" si="50"/>
        <v>7055.1607254975</v>
      </c>
    </row>
    <row r="446" customHeight="1" spans="2:14">
      <c r="B446" s="65">
        <v>2556</v>
      </c>
      <c r="C446" s="60">
        <f t="shared" si="51"/>
        <v>1.015</v>
      </c>
      <c r="D446" s="60">
        <v>1.35</v>
      </c>
      <c r="E446" s="60">
        <v>1</v>
      </c>
      <c r="F446" s="60">
        <v>0</v>
      </c>
      <c r="G446" s="51">
        <f t="shared" si="48"/>
        <v>3502.359</v>
      </c>
      <c r="H446" s="61">
        <v>1.65</v>
      </c>
      <c r="I446" s="60">
        <v>0.76</v>
      </c>
      <c r="J446" s="60">
        <v>1.54</v>
      </c>
      <c r="K446" s="54">
        <f t="shared" si="49"/>
        <v>2.1704</v>
      </c>
      <c r="L446" s="61">
        <v>1.125</v>
      </c>
      <c r="M446" s="56">
        <v>0.5</v>
      </c>
      <c r="N446" s="63">
        <f t="shared" si="50"/>
        <v>7055.1607254975</v>
      </c>
    </row>
    <row r="447" customHeight="1" spans="2:14">
      <c r="B447" s="65">
        <v>2556</v>
      </c>
      <c r="C447" s="60">
        <f t="shared" si="51"/>
        <v>1.015</v>
      </c>
      <c r="D447" s="60">
        <v>1.35</v>
      </c>
      <c r="E447" s="60">
        <v>1</v>
      </c>
      <c r="F447" s="60">
        <v>0</v>
      </c>
      <c r="G447" s="51">
        <f t="shared" si="48"/>
        <v>3502.359</v>
      </c>
      <c r="H447" s="61">
        <v>1.65</v>
      </c>
      <c r="I447" s="60">
        <v>0.76</v>
      </c>
      <c r="J447" s="60">
        <v>1.54</v>
      </c>
      <c r="K447" s="54">
        <f t="shared" si="49"/>
        <v>2.1704</v>
      </c>
      <c r="L447" s="61">
        <v>1.125</v>
      </c>
      <c r="M447" s="56">
        <v>0.5</v>
      </c>
      <c r="N447" s="63">
        <f t="shared" si="50"/>
        <v>7055.1607254975</v>
      </c>
    </row>
    <row r="448" customHeight="1" spans="2:14">
      <c r="B448" s="65">
        <v>2556</v>
      </c>
      <c r="C448" s="60">
        <f t="shared" si="51"/>
        <v>1.015</v>
      </c>
      <c r="D448" s="60">
        <v>1.35</v>
      </c>
      <c r="E448" s="60">
        <v>1</v>
      </c>
      <c r="F448" s="60">
        <v>0</v>
      </c>
      <c r="G448" s="51">
        <f t="shared" si="48"/>
        <v>3502.359</v>
      </c>
      <c r="H448" s="61">
        <v>1.65</v>
      </c>
      <c r="I448" s="60">
        <v>0.76</v>
      </c>
      <c r="J448" s="60">
        <v>1.54</v>
      </c>
      <c r="K448" s="54">
        <f t="shared" si="49"/>
        <v>2.1704</v>
      </c>
      <c r="L448" s="61">
        <v>1.125</v>
      </c>
      <c r="M448" s="56">
        <v>0.5</v>
      </c>
      <c r="N448" s="63">
        <f t="shared" si="50"/>
        <v>7055.1607254975</v>
      </c>
    </row>
    <row r="449" customHeight="1" spans="2:14">
      <c r="B449" s="65">
        <v>2556</v>
      </c>
      <c r="C449" s="60">
        <f t="shared" si="51"/>
        <v>1.015</v>
      </c>
      <c r="D449" s="60">
        <v>1.35</v>
      </c>
      <c r="E449" s="60">
        <v>1</v>
      </c>
      <c r="F449" s="60">
        <v>0</v>
      </c>
      <c r="G449" s="51">
        <f t="shared" si="48"/>
        <v>3502.359</v>
      </c>
      <c r="H449" s="61">
        <v>1.65</v>
      </c>
      <c r="I449" s="60">
        <v>0.76</v>
      </c>
      <c r="J449" s="60">
        <v>1.54</v>
      </c>
      <c r="K449" s="54">
        <f t="shared" si="49"/>
        <v>2.1704</v>
      </c>
      <c r="L449" s="61">
        <v>1.125</v>
      </c>
      <c r="M449" s="56">
        <v>0.5</v>
      </c>
      <c r="N449" s="63">
        <f t="shared" si="50"/>
        <v>7055.1607254975</v>
      </c>
    </row>
    <row r="450" customHeight="1" spans="2:14">
      <c r="B450" s="65">
        <v>2556</v>
      </c>
      <c r="C450" s="60">
        <f t="shared" si="51"/>
        <v>1.015</v>
      </c>
      <c r="D450" s="60">
        <v>1.35</v>
      </c>
      <c r="E450" s="60">
        <v>1</v>
      </c>
      <c r="F450" s="60">
        <v>0</v>
      </c>
      <c r="G450" s="51">
        <f t="shared" si="48"/>
        <v>3502.359</v>
      </c>
      <c r="H450" s="61">
        <v>1.65</v>
      </c>
      <c r="I450" s="60">
        <v>0.76</v>
      </c>
      <c r="J450" s="60">
        <v>1.54</v>
      </c>
      <c r="K450" s="54">
        <f t="shared" si="49"/>
        <v>2.1704</v>
      </c>
      <c r="L450" s="61">
        <v>1.125</v>
      </c>
      <c r="M450" s="56">
        <v>0.5</v>
      </c>
      <c r="N450" s="63">
        <f t="shared" si="50"/>
        <v>7055.1607254975</v>
      </c>
    </row>
    <row r="451" customHeight="1" spans="2:14">
      <c r="B451" s="65">
        <v>2556</v>
      </c>
      <c r="C451" s="60">
        <f t="shared" si="51"/>
        <v>1.015</v>
      </c>
      <c r="D451" s="60">
        <v>1.35</v>
      </c>
      <c r="E451" s="60">
        <v>1</v>
      </c>
      <c r="F451" s="60">
        <v>0</v>
      </c>
      <c r="G451" s="51">
        <f t="shared" si="48"/>
        <v>3502.359</v>
      </c>
      <c r="H451" s="61">
        <v>1.65</v>
      </c>
      <c r="I451" s="60">
        <v>0.76</v>
      </c>
      <c r="J451" s="60">
        <v>1.54</v>
      </c>
      <c r="K451" s="54">
        <f t="shared" si="49"/>
        <v>2.1704</v>
      </c>
      <c r="L451" s="61">
        <v>1.125</v>
      </c>
      <c r="M451" s="56">
        <v>0.5</v>
      </c>
      <c r="N451" s="63">
        <f t="shared" si="50"/>
        <v>7055.1607254975</v>
      </c>
    </row>
    <row r="452" customHeight="1" spans="2:14">
      <c r="B452" s="66">
        <f>SUM(N431:N451)</f>
        <v>166692.81407625</v>
      </c>
      <c r="C452" s="67"/>
      <c r="D452" s="67"/>
      <c r="E452" s="67"/>
      <c r="F452" s="67"/>
      <c r="G452" s="67"/>
      <c r="H452" s="67"/>
      <c r="I452" s="67"/>
      <c r="J452" s="67"/>
      <c r="K452" s="67"/>
      <c r="L452" s="67"/>
      <c r="M452" s="67"/>
      <c r="N452" s="68"/>
    </row>
    <row r="453" customHeight="1" spans="2:14">
      <c r="B453" s="66"/>
      <c r="C453" s="67"/>
      <c r="D453" s="67"/>
      <c r="E453" s="67"/>
      <c r="F453" s="67"/>
      <c r="G453" s="67"/>
      <c r="H453" s="67"/>
      <c r="I453" s="67"/>
      <c r="J453" s="67"/>
      <c r="K453" s="67"/>
      <c r="L453" s="67"/>
      <c r="M453" s="67"/>
      <c r="N453" s="68"/>
    </row>
    <row r="454" customHeight="1" spans="2:14">
      <c r="B454" s="69"/>
      <c r="C454" s="70"/>
      <c r="D454" s="70"/>
      <c r="E454" s="70"/>
      <c r="F454" s="70"/>
      <c r="G454" s="70"/>
      <c r="H454" s="70"/>
      <c r="I454" s="70"/>
      <c r="J454" s="70"/>
      <c r="K454" s="70"/>
      <c r="L454" s="70"/>
      <c r="M454" s="70"/>
      <c r="N454" s="71"/>
    </row>
    <row r="457" customHeight="1" spans="2:14">
      <c r="B457" s="2" t="s">
        <v>0</v>
      </c>
      <c r="C457" s="3"/>
      <c r="D457" s="3"/>
      <c r="E457" s="3"/>
      <c r="F457" s="4"/>
      <c r="G457" s="5" t="s">
        <v>34</v>
      </c>
      <c r="H457" s="6"/>
      <c r="I457" s="6"/>
      <c r="J457" s="6"/>
      <c r="K457" s="6"/>
      <c r="L457" s="6"/>
      <c r="M457" s="6"/>
      <c r="N457" s="7"/>
    </row>
    <row r="458" customHeight="1" spans="2:14">
      <c r="B458" s="8"/>
      <c r="C458" s="9"/>
      <c r="D458" s="9"/>
      <c r="E458" s="9"/>
      <c r="F458" s="10"/>
      <c r="G458" s="11"/>
      <c r="H458" s="12"/>
      <c r="I458" s="12"/>
      <c r="J458" s="12"/>
      <c r="K458" s="12"/>
      <c r="L458" s="12"/>
      <c r="M458" s="12"/>
      <c r="N458" s="13"/>
    </row>
    <row r="459" customHeight="1" spans="2:14">
      <c r="B459" s="14"/>
      <c r="C459" s="15"/>
      <c r="D459" s="15"/>
      <c r="E459" s="15"/>
      <c r="F459" s="16"/>
      <c r="G459" s="17"/>
      <c r="H459" s="18"/>
      <c r="I459" s="18"/>
      <c r="J459" s="18"/>
      <c r="K459" s="18"/>
      <c r="L459" s="18"/>
      <c r="M459" s="18"/>
      <c r="N459" s="19"/>
    </row>
    <row r="460" customHeight="1" spans="2:14">
      <c r="B460" s="20" t="s">
        <v>2</v>
      </c>
      <c r="C460" s="20"/>
      <c r="D460" s="21">
        <f>I460+I462+I464</f>
        <v>5727019.28890347</v>
      </c>
      <c r="E460" s="21"/>
      <c r="F460" s="21"/>
      <c r="G460" s="22" t="s">
        <v>3</v>
      </c>
      <c r="H460" s="22"/>
      <c r="I460" s="23">
        <f>B486+B510</f>
        <v>4907056.74326502</v>
      </c>
      <c r="J460" s="23"/>
      <c r="K460" s="24">
        <f>I460/D460</f>
        <v>0.856825600844895</v>
      </c>
      <c r="L460" s="24"/>
      <c r="M460" s="25" t="s">
        <v>4</v>
      </c>
      <c r="N460" s="25"/>
    </row>
    <row r="461" customHeight="1" spans="2:14">
      <c r="B461" s="20"/>
      <c r="C461" s="20"/>
      <c r="D461" s="21"/>
      <c r="E461" s="21"/>
      <c r="F461" s="21"/>
      <c r="G461" s="22"/>
      <c r="H461" s="22"/>
      <c r="I461" s="23"/>
      <c r="J461" s="23"/>
      <c r="K461" s="24"/>
      <c r="L461" s="24"/>
      <c r="M461" s="25"/>
      <c r="N461" s="25"/>
    </row>
    <row r="462" customHeight="1" spans="2:14">
      <c r="B462" s="20"/>
      <c r="C462" s="20"/>
      <c r="D462" s="21"/>
      <c r="E462" s="21"/>
      <c r="F462" s="21"/>
      <c r="G462" s="22" t="s">
        <v>5</v>
      </c>
      <c r="H462" s="22"/>
      <c r="I462" s="23">
        <f>B540</f>
        <v>683577.5159397</v>
      </c>
      <c r="J462" s="23"/>
      <c r="K462" s="24">
        <f>I462/D460</f>
        <v>0.119360086190766</v>
      </c>
      <c r="L462" s="24"/>
      <c r="M462" s="25">
        <v>20</v>
      </c>
      <c r="N462" s="25"/>
    </row>
    <row r="463" customHeight="1" spans="2:14">
      <c r="B463" s="26" t="s">
        <v>6</v>
      </c>
      <c r="C463" s="26"/>
      <c r="D463" s="27">
        <f>D460/M462</f>
        <v>286350.964445174</v>
      </c>
      <c r="E463" s="27"/>
      <c r="F463" s="27"/>
      <c r="G463" s="22"/>
      <c r="H463" s="22"/>
      <c r="I463" s="23"/>
      <c r="J463" s="23"/>
      <c r="K463" s="24"/>
      <c r="L463" s="24"/>
      <c r="M463" s="25"/>
      <c r="N463" s="25"/>
    </row>
    <row r="464" customHeight="1" spans="2:14">
      <c r="B464" s="26"/>
      <c r="C464" s="26"/>
      <c r="D464" s="27"/>
      <c r="E464" s="27"/>
      <c r="F464" s="27"/>
      <c r="G464" s="22" t="s">
        <v>7</v>
      </c>
      <c r="H464" s="22"/>
      <c r="I464" s="23">
        <f>B568</f>
        <v>136385.02969875</v>
      </c>
      <c r="J464" s="23"/>
      <c r="K464" s="24">
        <f>I464/D460</f>
        <v>0.0238143129643384</v>
      </c>
      <c r="L464" s="24"/>
      <c r="M464" s="25"/>
      <c r="N464" s="25"/>
    </row>
    <row r="465" customHeight="1" spans="2:14">
      <c r="B465" s="28"/>
      <c r="C465" s="28"/>
      <c r="D465" s="29"/>
      <c r="E465" s="29"/>
      <c r="F465" s="29"/>
      <c r="G465" s="30"/>
      <c r="H465" s="30"/>
      <c r="I465" s="31"/>
      <c r="J465" s="31"/>
      <c r="K465" s="32"/>
      <c r="L465" s="32"/>
      <c r="M465" s="33"/>
      <c r="N465" s="33"/>
    </row>
    <row r="466" customHeight="1" spans="2:14">
      <c r="B466" s="34" t="s">
        <v>8</v>
      </c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6"/>
    </row>
    <row r="467" customHeight="1" spans="2:14">
      <c r="B467" s="37"/>
      <c r="C467" s="38"/>
      <c r="D467" s="38"/>
      <c r="E467" s="38"/>
      <c r="F467" s="38"/>
      <c r="G467" s="38"/>
      <c r="H467" s="38"/>
      <c r="I467" s="38"/>
      <c r="J467" s="38"/>
      <c r="K467" s="38"/>
      <c r="L467" s="38"/>
      <c r="M467" s="38"/>
      <c r="N467" s="39"/>
    </row>
    <row r="468" customHeight="1" spans="2:14">
      <c r="B468" s="40" t="s">
        <v>9</v>
      </c>
      <c r="C468" s="41"/>
      <c r="D468" s="41"/>
      <c r="E468" s="41"/>
      <c r="F468" s="41"/>
      <c r="G468" s="42"/>
      <c r="H468" s="43" t="s">
        <v>10</v>
      </c>
      <c r="I468" s="44"/>
      <c r="J468" s="44"/>
      <c r="K468" s="45"/>
      <c r="L468" s="46" t="s">
        <v>11</v>
      </c>
      <c r="M468" s="47"/>
      <c r="N468" s="48" t="s">
        <v>12</v>
      </c>
    </row>
    <row r="469" customHeight="1" spans="2:14">
      <c r="B469" s="49" t="s">
        <v>13</v>
      </c>
      <c r="C469" s="50" t="s">
        <v>14</v>
      </c>
      <c r="D469" s="50" t="s">
        <v>15</v>
      </c>
      <c r="E469" s="50" t="s">
        <v>16</v>
      </c>
      <c r="F469" s="50" t="s">
        <v>17</v>
      </c>
      <c r="G469" s="51" t="s">
        <v>9</v>
      </c>
      <c r="H469" s="52" t="s">
        <v>18</v>
      </c>
      <c r="I469" s="53" t="s">
        <v>19</v>
      </c>
      <c r="J469" s="53" t="s">
        <v>20</v>
      </c>
      <c r="K469" s="54" t="s">
        <v>21</v>
      </c>
      <c r="L469" s="55" t="s">
        <v>22</v>
      </c>
      <c r="M469" s="56" t="s">
        <v>23</v>
      </c>
      <c r="N469" s="57"/>
    </row>
    <row r="470" customHeight="1" spans="2:14">
      <c r="B470" s="58">
        <v>4329</v>
      </c>
      <c r="C470" s="64">
        <v>3.74</v>
      </c>
      <c r="D470" s="60">
        <v>2.2</v>
      </c>
      <c r="E470" s="60">
        <v>2</v>
      </c>
      <c r="F470" s="60">
        <v>2240</v>
      </c>
      <c r="G470" s="51">
        <f t="shared" ref="G470:G485" si="52">B470*C470*D470*E470+F470</f>
        <v>73478.024</v>
      </c>
      <c r="H470" s="61">
        <v>3.67</v>
      </c>
      <c r="I470" s="60">
        <v>0.98</v>
      </c>
      <c r="J470" s="60">
        <v>2.47</v>
      </c>
      <c r="K470" s="54">
        <f t="shared" ref="K470:K485" si="53">I470*J470+1</f>
        <v>3.4206</v>
      </c>
      <c r="L470" s="62">
        <v>1.325</v>
      </c>
      <c r="M470" s="56">
        <v>0.5</v>
      </c>
      <c r="N470" s="63">
        <f t="shared" ref="N470:N485" si="54">G470*H470*K470*L470*M470</f>
        <v>611099.188240622</v>
      </c>
    </row>
    <row r="471" customHeight="1" spans="2:14">
      <c r="B471" s="58">
        <v>4329</v>
      </c>
      <c r="C471" s="59">
        <v>1.96</v>
      </c>
      <c r="D471" s="60">
        <v>2.2</v>
      </c>
      <c r="E471" s="60">
        <v>1</v>
      </c>
      <c r="F471" s="60">
        <v>2240</v>
      </c>
      <c r="G471" s="51">
        <f t="shared" si="52"/>
        <v>20906.648</v>
      </c>
      <c r="H471" s="61">
        <v>3.67</v>
      </c>
      <c r="I471" s="60">
        <v>0.98</v>
      </c>
      <c r="J471" s="60">
        <v>2.47</v>
      </c>
      <c r="K471" s="54">
        <f t="shared" si="53"/>
        <v>3.4206</v>
      </c>
      <c r="L471" s="62">
        <v>1.325</v>
      </c>
      <c r="M471" s="56">
        <v>0.5</v>
      </c>
      <c r="N471" s="63">
        <f t="shared" si="54"/>
        <v>173875.601521789</v>
      </c>
    </row>
    <row r="472" customHeight="1" spans="2:14">
      <c r="B472" s="58">
        <v>4329</v>
      </c>
      <c r="C472" s="59">
        <v>1.33</v>
      </c>
      <c r="D472" s="60">
        <v>2.2</v>
      </c>
      <c r="E472" s="60">
        <v>1</v>
      </c>
      <c r="F472" s="60">
        <v>2240</v>
      </c>
      <c r="G472" s="51">
        <f t="shared" si="52"/>
        <v>14906.654</v>
      </c>
      <c r="H472" s="61">
        <v>3.67</v>
      </c>
      <c r="I472" s="60">
        <v>0.98</v>
      </c>
      <c r="J472" s="60">
        <v>2.47</v>
      </c>
      <c r="K472" s="54">
        <f t="shared" si="53"/>
        <v>3.4206</v>
      </c>
      <c r="L472" s="62">
        <v>1.325</v>
      </c>
      <c r="M472" s="56">
        <v>0.5</v>
      </c>
      <c r="N472" s="63">
        <f t="shared" si="54"/>
        <v>123975.083472357</v>
      </c>
    </row>
    <row r="473" customHeight="1" spans="2:14">
      <c r="B473" s="58">
        <v>4329</v>
      </c>
      <c r="C473" s="59">
        <v>1.8</v>
      </c>
      <c r="D473" s="60">
        <v>2.2</v>
      </c>
      <c r="E473" s="60">
        <v>1</v>
      </c>
      <c r="F473" s="60">
        <v>2240</v>
      </c>
      <c r="G473" s="51">
        <f t="shared" si="52"/>
        <v>19382.84</v>
      </c>
      <c r="H473" s="61">
        <v>3.67</v>
      </c>
      <c r="I473" s="60">
        <v>0.98</v>
      </c>
      <c r="J473" s="60">
        <v>2.47</v>
      </c>
      <c r="K473" s="54">
        <f t="shared" si="53"/>
        <v>3.4206</v>
      </c>
      <c r="L473" s="62">
        <v>1.325</v>
      </c>
      <c r="M473" s="56">
        <v>0.5</v>
      </c>
      <c r="N473" s="63">
        <f t="shared" si="54"/>
        <v>161202.454080663</v>
      </c>
    </row>
    <row r="474" customHeight="1" spans="2:14">
      <c r="B474" s="58">
        <v>4329</v>
      </c>
      <c r="C474" s="59">
        <v>1.66</v>
      </c>
      <c r="D474" s="60">
        <v>2.2</v>
      </c>
      <c r="E474" s="60">
        <v>1</v>
      </c>
      <c r="F474" s="60">
        <v>2240</v>
      </c>
      <c r="G474" s="51">
        <f t="shared" si="52"/>
        <v>18049.508</v>
      </c>
      <c r="H474" s="61">
        <v>3.67</v>
      </c>
      <c r="I474" s="60">
        <v>0.98</v>
      </c>
      <c r="J474" s="60">
        <v>2.47</v>
      </c>
      <c r="K474" s="54">
        <f t="shared" si="53"/>
        <v>3.4206</v>
      </c>
      <c r="L474" s="62">
        <v>1.325</v>
      </c>
      <c r="M474" s="56">
        <v>0.5</v>
      </c>
      <c r="N474" s="63">
        <f t="shared" si="54"/>
        <v>150113.450069678</v>
      </c>
    </row>
    <row r="475" customHeight="1" spans="2:14">
      <c r="B475" s="58">
        <v>4329</v>
      </c>
      <c r="C475" s="59">
        <v>2.09</v>
      </c>
      <c r="D475" s="60">
        <v>2.2</v>
      </c>
      <c r="E475" s="60">
        <v>1</v>
      </c>
      <c r="F475" s="60">
        <v>2240</v>
      </c>
      <c r="G475" s="51">
        <f t="shared" si="52"/>
        <v>22144.742</v>
      </c>
      <c r="H475" s="61">
        <v>3.67</v>
      </c>
      <c r="I475" s="60">
        <v>0.98</v>
      </c>
      <c r="J475" s="60">
        <v>2.47</v>
      </c>
      <c r="K475" s="54">
        <f t="shared" si="53"/>
        <v>3.4206</v>
      </c>
      <c r="L475" s="62">
        <v>1.325</v>
      </c>
      <c r="M475" s="56">
        <v>0.5</v>
      </c>
      <c r="N475" s="63">
        <f t="shared" si="54"/>
        <v>184172.533817703</v>
      </c>
    </row>
    <row r="476" customHeight="1" spans="2:14">
      <c r="B476" s="58">
        <v>4329</v>
      </c>
      <c r="C476" s="64">
        <v>3.74</v>
      </c>
      <c r="D476" s="60">
        <v>2.2</v>
      </c>
      <c r="E476" s="60">
        <v>1</v>
      </c>
      <c r="F476" s="60">
        <v>2240</v>
      </c>
      <c r="G476" s="51">
        <f t="shared" si="52"/>
        <v>37859.012</v>
      </c>
      <c r="H476" s="61">
        <v>3.67</v>
      </c>
      <c r="I476" s="60">
        <v>0.98</v>
      </c>
      <c r="J476" s="60">
        <v>2.47</v>
      </c>
      <c r="K476" s="54">
        <f t="shared" si="53"/>
        <v>3.4206</v>
      </c>
      <c r="L476" s="62">
        <v>1.325</v>
      </c>
      <c r="M476" s="56">
        <v>0.5</v>
      </c>
      <c r="N476" s="63">
        <f t="shared" si="54"/>
        <v>314864.366804311</v>
      </c>
    </row>
    <row r="477" customHeight="1" spans="2:14">
      <c r="B477" s="58">
        <v>4329</v>
      </c>
      <c r="C477" s="59">
        <v>1.96</v>
      </c>
      <c r="D477" s="60">
        <v>2.2</v>
      </c>
      <c r="E477" s="60">
        <v>1</v>
      </c>
      <c r="F477" s="60">
        <v>2240</v>
      </c>
      <c r="G477" s="51">
        <f t="shared" si="52"/>
        <v>20906.648</v>
      </c>
      <c r="H477" s="61">
        <v>3.67</v>
      </c>
      <c r="I477" s="60">
        <v>0.98</v>
      </c>
      <c r="J477" s="60">
        <v>2.47</v>
      </c>
      <c r="K477" s="54">
        <f t="shared" si="53"/>
        <v>3.4206</v>
      </c>
      <c r="L477" s="62">
        <v>1.325</v>
      </c>
      <c r="M477" s="56">
        <v>0.5</v>
      </c>
      <c r="N477" s="63">
        <f t="shared" si="54"/>
        <v>173875.601521789</v>
      </c>
    </row>
    <row r="478" customHeight="1" spans="2:14">
      <c r="B478" s="58">
        <v>4329</v>
      </c>
      <c r="C478" s="59">
        <v>1.33</v>
      </c>
      <c r="D478" s="60">
        <v>2.2</v>
      </c>
      <c r="E478" s="60">
        <v>1</v>
      </c>
      <c r="F478" s="60">
        <v>2240</v>
      </c>
      <c r="G478" s="51">
        <f t="shared" si="52"/>
        <v>14906.654</v>
      </c>
      <c r="H478" s="61">
        <v>3.67</v>
      </c>
      <c r="I478" s="60">
        <v>0.98</v>
      </c>
      <c r="J478" s="60">
        <v>2.47</v>
      </c>
      <c r="K478" s="54">
        <f t="shared" si="53"/>
        <v>3.4206</v>
      </c>
      <c r="L478" s="62">
        <v>1.325</v>
      </c>
      <c r="M478" s="56">
        <v>0.5</v>
      </c>
      <c r="N478" s="63">
        <f t="shared" si="54"/>
        <v>123975.083472357</v>
      </c>
    </row>
    <row r="479" customHeight="1" spans="2:14">
      <c r="B479" s="58">
        <v>4329</v>
      </c>
      <c r="C479" s="59">
        <v>1.8</v>
      </c>
      <c r="D479" s="60">
        <v>2.2</v>
      </c>
      <c r="E479" s="60">
        <v>1</v>
      </c>
      <c r="F479" s="60">
        <v>2240</v>
      </c>
      <c r="G479" s="51">
        <f t="shared" si="52"/>
        <v>19382.84</v>
      </c>
      <c r="H479" s="61">
        <v>3.67</v>
      </c>
      <c r="I479" s="60">
        <v>0.98</v>
      </c>
      <c r="J479" s="60">
        <v>2.47</v>
      </c>
      <c r="K479" s="54">
        <f t="shared" si="53"/>
        <v>3.4206</v>
      </c>
      <c r="L479" s="62">
        <v>1.325</v>
      </c>
      <c r="M479" s="56">
        <v>0.5</v>
      </c>
      <c r="N479" s="63">
        <f t="shared" si="54"/>
        <v>161202.454080663</v>
      </c>
    </row>
    <row r="480" customHeight="1" spans="2:14">
      <c r="B480" s="58">
        <v>4329</v>
      </c>
      <c r="C480" s="59">
        <v>1.66</v>
      </c>
      <c r="D480" s="60">
        <v>2.2</v>
      </c>
      <c r="E480" s="60">
        <v>1</v>
      </c>
      <c r="F480" s="60">
        <v>0</v>
      </c>
      <c r="G480" s="51">
        <f t="shared" si="52"/>
        <v>15809.508</v>
      </c>
      <c r="H480" s="61">
        <v>3.67</v>
      </c>
      <c r="I480" s="60">
        <v>0.98</v>
      </c>
      <c r="J480" s="60">
        <v>2.47</v>
      </c>
      <c r="K480" s="54">
        <f t="shared" si="53"/>
        <v>3.4206</v>
      </c>
      <c r="L480" s="62">
        <v>1.325</v>
      </c>
      <c r="M480" s="56">
        <v>0.5</v>
      </c>
      <c r="N480" s="63">
        <f t="shared" si="54"/>
        <v>131483.904701678</v>
      </c>
    </row>
    <row r="481" customHeight="1" spans="2:14">
      <c r="B481" s="58">
        <v>4329</v>
      </c>
      <c r="C481" s="59">
        <v>2.09</v>
      </c>
      <c r="D481" s="60">
        <v>2.2</v>
      </c>
      <c r="E481" s="60">
        <v>1</v>
      </c>
      <c r="F481" s="60">
        <v>0</v>
      </c>
      <c r="G481" s="51">
        <f t="shared" si="52"/>
        <v>19904.742</v>
      </c>
      <c r="H481" s="61">
        <v>3.67</v>
      </c>
      <c r="I481" s="60">
        <v>0.98</v>
      </c>
      <c r="J481" s="60">
        <v>2.47</v>
      </c>
      <c r="K481" s="54">
        <f t="shared" si="53"/>
        <v>3.4206</v>
      </c>
      <c r="L481" s="62">
        <v>1.325</v>
      </c>
      <c r="M481" s="56">
        <v>0.5</v>
      </c>
      <c r="N481" s="63">
        <f t="shared" si="54"/>
        <v>165542.988449703</v>
      </c>
    </row>
    <row r="482" customHeight="1" spans="2:14">
      <c r="B482" s="58">
        <v>4329</v>
      </c>
      <c r="C482" s="64">
        <v>3.74</v>
      </c>
      <c r="D482" s="60">
        <v>2.2</v>
      </c>
      <c r="E482" s="60">
        <v>1</v>
      </c>
      <c r="F482" s="60">
        <v>0</v>
      </c>
      <c r="G482" s="51">
        <f t="shared" si="52"/>
        <v>35619.012</v>
      </c>
      <c r="H482" s="61">
        <v>3.67</v>
      </c>
      <c r="I482" s="60">
        <v>0.98</v>
      </c>
      <c r="J482" s="60">
        <v>2.47</v>
      </c>
      <c r="K482" s="54">
        <f t="shared" si="53"/>
        <v>3.4206</v>
      </c>
      <c r="L482" s="62">
        <v>1.325</v>
      </c>
      <c r="M482" s="56">
        <v>0.5</v>
      </c>
      <c r="N482" s="63">
        <f t="shared" si="54"/>
        <v>296234.821436311</v>
      </c>
    </row>
    <row r="483" customHeight="1" spans="2:14">
      <c r="B483" s="65">
        <v>3027</v>
      </c>
      <c r="C483" s="59">
        <v>1.96</v>
      </c>
      <c r="D483" s="60">
        <v>2.2</v>
      </c>
      <c r="E483" s="60">
        <v>1</v>
      </c>
      <c r="F483" s="60">
        <v>0</v>
      </c>
      <c r="G483" s="51">
        <f t="shared" si="52"/>
        <v>13052.424</v>
      </c>
      <c r="H483" s="61">
        <v>3.67</v>
      </c>
      <c r="I483" s="60">
        <v>0.98</v>
      </c>
      <c r="J483" s="60">
        <v>2.47</v>
      </c>
      <c r="K483" s="54">
        <f t="shared" si="53"/>
        <v>3.4206</v>
      </c>
      <c r="L483" s="62">
        <v>1.325</v>
      </c>
      <c r="M483" s="56">
        <v>0.5</v>
      </c>
      <c r="N483" s="63">
        <f t="shared" si="54"/>
        <v>108553.895120702</v>
      </c>
    </row>
    <row r="484" customHeight="1" spans="2:14">
      <c r="B484" s="65">
        <v>3027</v>
      </c>
      <c r="C484" s="59">
        <v>1.33</v>
      </c>
      <c r="D484" s="60">
        <v>2.2</v>
      </c>
      <c r="E484" s="60">
        <v>1</v>
      </c>
      <c r="F484" s="60">
        <v>0</v>
      </c>
      <c r="G484" s="51">
        <f t="shared" si="52"/>
        <v>8857.002</v>
      </c>
      <c r="H484" s="61">
        <v>3.67</v>
      </c>
      <c r="I484" s="60">
        <v>0.98</v>
      </c>
      <c r="J484" s="60">
        <v>2.47</v>
      </c>
      <c r="K484" s="54">
        <f t="shared" si="53"/>
        <v>3.4206</v>
      </c>
      <c r="L484" s="62">
        <v>1.325</v>
      </c>
      <c r="M484" s="56">
        <v>0.5</v>
      </c>
      <c r="N484" s="63">
        <f t="shared" si="54"/>
        <v>73661.5716890477</v>
      </c>
    </row>
    <row r="485" customHeight="1" spans="2:14">
      <c r="B485" s="65">
        <v>3027</v>
      </c>
      <c r="C485" s="50">
        <v>6.07</v>
      </c>
      <c r="D485" s="60">
        <v>1</v>
      </c>
      <c r="E485" s="60">
        <v>1</v>
      </c>
      <c r="F485" s="60">
        <v>0</v>
      </c>
      <c r="G485" s="51">
        <f t="shared" si="52"/>
        <v>18373.89</v>
      </c>
      <c r="H485" s="61">
        <v>3.37</v>
      </c>
      <c r="I485" s="60">
        <v>0.98</v>
      </c>
      <c r="J485" s="60">
        <v>2.47</v>
      </c>
      <c r="K485" s="54">
        <f t="shared" si="53"/>
        <v>3.4206</v>
      </c>
      <c r="L485" s="61">
        <v>1.125</v>
      </c>
      <c r="M485" s="56">
        <v>0.5</v>
      </c>
      <c r="N485" s="63">
        <f t="shared" si="54"/>
        <v>119139.515894014</v>
      </c>
    </row>
    <row r="486" customHeight="1" spans="2:14">
      <c r="B486" s="66">
        <f>SUM(N470:N485)</f>
        <v>3072972.51437339</v>
      </c>
      <c r="C486" s="67"/>
      <c r="D486" s="67"/>
      <c r="E486" s="67"/>
      <c r="F486" s="67"/>
      <c r="G486" s="67"/>
      <c r="H486" s="67"/>
      <c r="I486" s="67"/>
      <c r="J486" s="67"/>
      <c r="K486" s="67"/>
      <c r="L486" s="67"/>
      <c r="M486" s="67"/>
      <c r="N486" s="68"/>
    </row>
    <row r="487" customHeight="1" spans="2:14">
      <c r="B487" s="66"/>
      <c r="C487" s="67"/>
      <c r="D487" s="67"/>
      <c r="E487" s="67"/>
      <c r="F487" s="67"/>
      <c r="G487" s="67"/>
      <c r="H487" s="67"/>
      <c r="I487" s="67"/>
      <c r="J487" s="67"/>
      <c r="K487" s="67"/>
      <c r="L487" s="67"/>
      <c r="M487" s="67"/>
      <c r="N487" s="68"/>
    </row>
    <row r="488" customHeight="1" spans="2:14">
      <c r="B488" s="69"/>
      <c r="C488" s="70"/>
      <c r="D488" s="70"/>
      <c r="E488" s="70"/>
      <c r="F488" s="70"/>
      <c r="G488" s="70"/>
      <c r="H488" s="70"/>
      <c r="I488" s="70"/>
      <c r="J488" s="70"/>
      <c r="K488" s="70"/>
      <c r="L488" s="70"/>
      <c r="M488" s="70"/>
      <c r="N488" s="71"/>
    </row>
    <row r="489" customHeight="1" spans="2:14">
      <c r="B489" s="34" t="s">
        <v>24</v>
      </c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6"/>
    </row>
    <row r="490" customHeight="1" spans="2:14">
      <c r="B490" s="37"/>
      <c r="C490" s="38"/>
      <c r="D490" s="38"/>
      <c r="E490" s="38"/>
      <c r="F490" s="38"/>
      <c r="G490" s="38"/>
      <c r="H490" s="38"/>
      <c r="I490" s="38"/>
      <c r="J490" s="38"/>
      <c r="K490" s="38"/>
      <c r="L490" s="38"/>
      <c r="M490" s="38"/>
      <c r="N490" s="39"/>
    </row>
    <row r="491" customHeight="1" spans="2:14">
      <c r="B491" s="40" t="s">
        <v>9</v>
      </c>
      <c r="C491" s="41"/>
      <c r="D491" s="41"/>
      <c r="E491" s="41"/>
      <c r="F491" s="41"/>
      <c r="G491" s="42"/>
      <c r="H491" s="43" t="s">
        <v>10</v>
      </c>
      <c r="I491" s="44"/>
      <c r="J491" s="44"/>
      <c r="K491" s="45"/>
      <c r="L491" s="46" t="s">
        <v>11</v>
      </c>
      <c r="M491" s="47"/>
      <c r="N491" s="48" t="s">
        <v>12</v>
      </c>
    </row>
    <row r="492" customHeight="1" spans="2:14">
      <c r="B492" s="49" t="s">
        <v>13</v>
      </c>
      <c r="C492" s="50" t="s">
        <v>14</v>
      </c>
      <c r="D492" s="50" t="s">
        <v>15</v>
      </c>
      <c r="E492" s="50" t="s">
        <v>16</v>
      </c>
      <c r="F492" s="50" t="s">
        <v>17</v>
      </c>
      <c r="G492" s="51" t="s">
        <v>9</v>
      </c>
      <c r="H492" s="52" t="s">
        <v>18</v>
      </c>
      <c r="I492" s="53" t="s">
        <v>19</v>
      </c>
      <c r="J492" s="53" t="s">
        <v>20</v>
      </c>
      <c r="K492" s="54" t="s">
        <v>21</v>
      </c>
      <c r="L492" s="55" t="s">
        <v>22</v>
      </c>
      <c r="M492" s="56" t="s">
        <v>23</v>
      </c>
      <c r="N492" s="57"/>
    </row>
    <row r="493" customHeight="1" spans="2:14">
      <c r="B493" s="58">
        <v>4329</v>
      </c>
      <c r="C493" s="53">
        <v>5.92</v>
      </c>
      <c r="D493" s="60">
        <v>1</v>
      </c>
      <c r="E493" s="60">
        <v>1</v>
      </c>
      <c r="F493" s="60">
        <v>2240</v>
      </c>
      <c r="G493" s="51">
        <f t="shared" ref="G493:G509" si="55">B493*C493*D493*E493+F493</f>
        <v>27867.68</v>
      </c>
      <c r="H493" s="61">
        <v>3.05</v>
      </c>
      <c r="I493" s="60">
        <v>0.98</v>
      </c>
      <c r="J493" s="60">
        <v>2.47</v>
      </c>
      <c r="K493" s="54">
        <f t="shared" ref="K493:K509" si="56">I493*J493+1</f>
        <v>3.4206</v>
      </c>
      <c r="L493" s="61">
        <v>1.125</v>
      </c>
      <c r="M493" s="56">
        <v>0.5</v>
      </c>
      <c r="N493" s="63">
        <f t="shared" ref="N493:N509" si="57">G493*H493*K493*L493*M493</f>
        <v>163540.5569631</v>
      </c>
    </row>
    <row r="494" customHeight="1" spans="2:14">
      <c r="B494" s="58">
        <v>4329</v>
      </c>
      <c r="C494" s="64">
        <v>2.01</v>
      </c>
      <c r="D494" s="60">
        <v>2.2</v>
      </c>
      <c r="E494" s="60">
        <v>2</v>
      </c>
      <c r="F494" s="60">
        <v>2240</v>
      </c>
      <c r="G494" s="51">
        <f t="shared" si="55"/>
        <v>40525.676</v>
      </c>
      <c r="H494" s="61">
        <v>3.05</v>
      </c>
      <c r="I494" s="60">
        <v>0.98</v>
      </c>
      <c r="J494" s="60">
        <v>2.47</v>
      </c>
      <c r="K494" s="54">
        <f t="shared" si="56"/>
        <v>3.4206</v>
      </c>
      <c r="L494" s="61">
        <v>1.125</v>
      </c>
      <c r="M494" s="56">
        <v>0.5</v>
      </c>
      <c r="N494" s="63">
        <f t="shared" si="57"/>
        <v>237823.587192983</v>
      </c>
    </row>
    <row r="495" customHeight="1" spans="2:14">
      <c r="B495" s="58">
        <v>4329</v>
      </c>
      <c r="C495" s="72">
        <v>8</v>
      </c>
      <c r="D495" s="60">
        <v>1</v>
      </c>
      <c r="E495" s="60">
        <v>1</v>
      </c>
      <c r="F495" s="60">
        <v>2240</v>
      </c>
      <c r="G495" s="51">
        <f t="shared" si="55"/>
        <v>36872</v>
      </c>
      <c r="H495" s="61">
        <v>3.05</v>
      </c>
      <c r="I495" s="60">
        <v>0.98</v>
      </c>
      <c r="J495" s="60">
        <v>2.47</v>
      </c>
      <c r="K495" s="54">
        <f t="shared" si="56"/>
        <v>3.4206</v>
      </c>
      <c r="L495" s="61">
        <v>1.125</v>
      </c>
      <c r="M495" s="56">
        <v>0.5</v>
      </c>
      <c r="N495" s="63">
        <f t="shared" si="57"/>
        <v>216382.110615</v>
      </c>
    </row>
    <row r="496" customHeight="1" spans="2:14">
      <c r="B496" s="58">
        <v>4329</v>
      </c>
      <c r="C496" s="59">
        <v>0.72</v>
      </c>
      <c r="D496" s="60">
        <v>2.2</v>
      </c>
      <c r="E496" s="60">
        <v>1</v>
      </c>
      <c r="F496" s="60">
        <v>2240</v>
      </c>
      <c r="G496" s="51">
        <f t="shared" si="55"/>
        <v>9097.136</v>
      </c>
      <c r="H496" s="61">
        <v>3.05</v>
      </c>
      <c r="I496" s="60">
        <v>0.98</v>
      </c>
      <c r="J496" s="60">
        <v>2.47</v>
      </c>
      <c r="K496" s="54">
        <f t="shared" si="56"/>
        <v>3.4206</v>
      </c>
      <c r="L496" s="61">
        <v>1.125</v>
      </c>
      <c r="M496" s="56">
        <v>0.5</v>
      </c>
      <c r="N496" s="63">
        <f t="shared" si="57"/>
        <v>53386.24127337</v>
      </c>
    </row>
    <row r="497" customHeight="1" spans="2:14">
      <c r="B497" s="58">
        <v>4329</v>
      </c>
      <c r="C497" s="59">
        <v>0.97</v>
      </c>
      <c r="D497" s="60">
        <v>2.2</v>
      </c>
      <c r="E497" s="60">
        <v>1</v>
      </c>
      <c r="F497" s="60">
        <v>2240</v>
      </c>
      <c r="G497" s="51">
        <f t="shared" si="55"/>
        <v>11478.086</v>
      </c>
      <c r="H497" s="61">
        <v>3.05</v>
      </c>
      <c r="I497" s="60">
        <v>0.98</v>
      </c>
      <c r="J497" s="60">
        <v>2.47</v>
      </c>
      <c r="K497" s="54">
        <f t="shared" si="56"/>
        <v>3.4206</v>
      </c>
      <c r="L497" s="61">
        <v>1.125</v>
      </c>
      <c r="M497" s="56">
        <v>0.5</v>
      </c>
      <c r="N497" s="63">
        <f t="shared" si="57"/>
        <v>67358.7674794013</v>
      </c>
    </row>
    <row r="498" customHeight="1" spans="2:14">
      <c r="B498" s="58">
        <v>4329</v>
      </c>
      <c r="C498" s="59">
        <v>0.89</v>
      </c>
      <c r="D498" s="60">
        <v>2.2</v>
      </c>
      <c r="E498" s="60">
        <v>1</v>
      </c>
      <c r="F498" s="60">
        <v>2240</v>
      </c>
      <c r="G498" s="51">
        <f t="shared" si="55"/>
        <v>10716.182</v>
      </c>
      <c r="H498" s="61">
        <v>3.05</v>
      </c>
      <c r="I498" s="60">
        <v>0.98</v>
      </c>
      <c r="J498" s="60">
        <v>2.47</v>
      </c>
      <c r="K498" s="54">
        <f t="shared" si="56"/>
        <v>3.4206</v>
      </c>
      <c r="L498" s="61">
        <v>1.125</v>
      </c>
      <c r="M498" s="56">
        <v>0.5</v>
      </c>
      <c r="N498" s="63">
        <f t="shared" si="57"/>
        <v>62887.5590934713</v>
      </c>
    </row>
    <row r="499" customHeight="1" spans="2:14">
      <c r="B499" s="58">
        <v>4329</v>
      </c>
      <c r="C499" s="59">
        <v>1.13</v>
      </c>
      <c r="D499" s="60">
        <v>2.2</v>
      </c>
      <c r="E499" s="60">
        <v>1</v>
      </c>
      <c r="F499" s="60">
        <v>2240</v>
      </c>
      <c r="G499" s="51">
        <f t="shared" si="55"/>
        <v>13001.894</v>
      </c>
      <c r="H499" s="61">
        <v>3.05</v>
      </c>
      <c r="I499" s="60">
        <v>0.98</v>
      </c>
      <c r="J499" s="60">
        <v>2.47</v>
      </c>
      <c r="K499" s="54">
        <f t="shared" si="56"/>
        <v>3.4206</v>
      </c>
      <c r="L499" s="61">
        <v>1.125</v>
      </c>
      <c r="M499" s="56">
        <v>0.5</v>
      </c>
      <c r="N499" s="63">
        <f t="shared" si="57"/>
        <v>76301.1842512612</v>
      </c>
    </row>
    <row r="500" customHeight="1" spans="2:14">
      <c r="B500" s="58">
        <v>4329</v>
      </c>
      <c r="C500" s="64">
        <v>2.01</v>
      </c>
      <c r="D500" s="60">
        <v>2.2</v>
      </c>
      <c r="E500" s="60">
        <v>1</v>
      </c>
      <c r="F500" s="60">
        <v>2240</v>
      </c>
      <c r="G500" s="51">
        <f t="shared" si="55"/>
        <v>21382.838</v>
      </c>
      <c r="H500" s="61">
        <v>3.05</v>
      </c>
      <c r="I500" s="60">
        <v>0.98</v>
      </c>
      <c r="J500" s="60">
        <v>2.47</v>
      </c>
      <c r="K500" s="54">
        <f t="shared" si="56"/>
        <v>3.4206</v>
      </c>
      <c r="L500" s="61">
        <v>1.125</v>
      </c>
      <c r="M500" s="56">
        <v>0.5</v>
      </c>
      <c r="N500" s="63">
        <f t="shared" si="57"/>
        <v>125484.476496491</v>
      </c>
    </row>
    <row r="501" customHeight="1" spans="2:14">
      <c r="B501" s="58">
        <v>4329</v>
      </c>
      <c r="C501" s="72">
        <v>8</v>
      </c>
      <c r="D501" s="60">
        <v>1</v>
      </c>
      <c r="E501" s="60">
        <v>1</v>
      </c>
      <c r="F501" s="60">
        <v>2240</v>
      </c>
      <c r="G501" s="51">
        <f t="shared" si="55"/>
        <v>36872</v>
      </c>
      <c r="H501" s="61">
        <v>3.05</v>
      </c>
      <c r="I501" s="60">
        <v>0.98</v>
      </c>
      <c r="J501" s="60">
        <v>2.47</v>
      </c>
      <c r="K501" s="54">
        <f t="shared" si="56"/>
        <v>3.4206</v>
      </c>
      <c r="L501" s="61">
        <v>1.125</v>
      </c>
      <c r="M501" s="56">
        <v>0.5</v>
      </c>
      <c r="N501" s="63">
        <f t="shared" si="57"/>
        <v>216382.110615</v>
      </c>
    </row>
    <row r="502" customHeight="1" spans="2:14">
      <c r="B502" s="58">
        <v>4329</v>
      </c>
      <c r="C502" s="59">
        <v>0.72</v>
      </c>
      <c r="D502" s="60">
        <v>2.2</v>
      </c>
      <c r="E502" s="60">
        <v>1</v>
      </c>
      <c r="F502" s="60">
        <v>2240</v>
      </c>
      <c r="G502" s="51">
        <f t="shared" si="55"/>
        <v>9097.136</v>
      </c>
      <c r="H502" s="61">
        <v>3.05</v>
      </c>
      <c r="I502" s="60">
        <v>0.98</v>
      </c>
      <c r="J502" s="60">
        <v>2.47</v>
      </c>
      <c r="K502" s="54">
        <f t="shared" si="56"/>
        <v>3.4206</v>
      </c>
      <c r="L502" s="61">
        <v>1.125</v>
      </c>
      <c r="M502" s="56">
        <v>0.5</v>
      </c>
      <c r="N502" s="63">
        <f t="shared" si="57"/>
        <v>53386.24127337</v>
      </c>
    </row>
    <row r="503" customHeight="1" spans="2:14">
      <c r="B503" s="58">
        <v>4329</v>
      </c>
      <c r="C503" s="59">
        <v>0.97</v>
      </c>
      <c r="D503" s="60">
        <v>2.2</v>
      </c>
      <c r="E503" s="60">
        <v>1</v>
      </c>
      <c r="F503" s="60">
        <v>0</v>
      </c>
      <c r="G503" s="51">
        <f t="shared" si="55"/>
        <v>9238.086</v>
      </c>
      <c r="H503" s="61">
        <v>3.05</v>
      </c>
      <c r="I503" s="60">
        <v>0.98</v>
      </c>
      <c r="J503" s="60">
        <v>2.47</v>
      </c>
      <c r="K503" s="54">
        <f t="shared" si="56"/>
        <v>3.4206</v>
      </c>
      <c r="L503" s="61">
        <v>1.125</v>
      </c>
      <c r="M503" s="56">
        <v>0.5</v>
      </c>
      <c r="N503" s="63">
        <f t="shared" si="57"/>
        <v>54213.4016794013</v>
      </c>
    </row>
    <row r="504" customHeight="1" spans="2:14">
      <c r="B504" s="58">
        <v>4329</v>
      </c>
      <c r="C504" s="59">
        <v>0.89</v>
      </c>
      <c r="D504" s="60">
        <v>2.2</v>
      </c>
      <c r="E504" s="60">
        <v>1</v>
      </c>
      <c r="F504" s="60">
        <v>0</v>
      </c>
      <c r="G504" s="51">
        <f t="shared" si="55"/>
        <v>8476.182</v>
      </c>
      <c r="H504" s="61">
        <v>3.05</v>
      </c>
      <c r="I504" s="60">
        <v>0.98</v>
      </c>
      <c r="J504" s="60">
        <v>2.47</v>
      </c>
      <c r="K504" s="54">
        <f t="shared" si="56"/>
        <v>3.4206</v>
      </c>
      <c r="L504" s="61">
        <v>1.125</v>
      </c>
      <c r="M504" s="56">
        <v>0.5</v>
      </c>
      <c r="N504" s="63">
        <f t="shared" si="57"/>
        <v>49742.1932934713</v>
      </c>
    </row>
    <row r="505" customHeight="1" spans="2:14">
      <c r="B505" s="58">
        <v>4329</v>
      </c>
      <c r="C505" s="59">
        <v>1.13</v>
      </c>
      <c r="D505" s="60">
        <v>2.2</v>
      </c>
      <c r="E505" s="60">
        <v>1</v>
      </c>
      <c r="F505" s="60">
        <v>0</v>
      </c>
      <c r="G505" s="51">
        <f t="shared" si="55"/>
        <v>10761.894</v>
      </c>
      <c r="H505" s="61">
        <v>3.05</v>
      </c>
      <c r="I505" s="60">
        <v>0.98</v>
      </c>
      <c r="J505" s="60">
        <v>2.47</v>
      </c>
      <c r="K505" s="54">
        <f t="shared" si="56"/>
        <v>3.4206</v>
      </c>
      <c r="L505" s="61">
        <v>1.125</v>
      </c>
      <c r="M505" s="56">
        <v>0.5</v>
      </c>
      <c r="N505" s="63">
        <f t="shared" si="57"/>
        <v>63155.8184512613</v>
      </c>
    </row>
    <row r="506" customHeight="1" spans="2:14">
      <c r="B506" s="58">
        <v>4329</v>
      </c>
      <c r="C506" s="64">
        <v>2.01</v>
      </c>
      <c r="D506" s="60">
        <v>2.2</v>
      </c>
      <c r="E506" s="60">
        <v>1</v>
      </c>
      <c r="F506" s="60">
        <v>0</v>
      </c>
      <c r="G506" s="51">
        <f t="shared" si="55"/>
        <v>19142.838</v>
      </c>
      <c r="H506" s="61">
        <v>3.05</v>
      </c>
      <c r="I506" s="60">
        <v>0.98</v>
      </c>
      <c r="J506" s="60">
        <v>2.47</v>
      </c>
      <c r="K506" s="54">
        <f t="shared" si="56"/>
        <v>3.4206</v>
      </c>
      <c r="L506" s="61">
        <v>1.125</v>
      </c>
      <c r="M506" s="56">
        <v>0.5</v>
      </c>
      <c r="N506" s="63">
        <f t="shared" si="57"/>
        <v>112339.110696491</v>
      </c>
    </row>
    <row r="507" customHeight="1" spans="2:14">
      <c r="B507" s="58">
        <v>4329</v>
      </c>
      <c r="C507" s="72">
        <v>8</v>
      </c>
      <c r="D507" s="60">
        <v>1</v>
      </c>
      <c r="E507" s="60">
        <v>1</v>
      </c>
      <c r="F507" s="60">
        <v>0</v>
      </c>
      <c r="G507" s="51">
        <f t="shared" si="55"/>
        <v>34632</v>
      </c>
      <c r="H507" s="61">
        <v>3.05</v>
      </c>
      <c r="I507" s="60">
        <v>0.98</v>
      </c>
      <c r="J507" s="60">
        <v>2.47</v>
      </c>
      <c r="K507" s="54">
        <f t="shared" si="56"/>
        <v>3.4206</v>
      </c>
      <c r="L507" s="61">
        <v>1.125</v>
      </c>
      <c r="M507" s="56">
        <v>0.5</v>
      </c>
      <c r="N507" s="63">
        <f t="shared" si="57"/>
        <v>203236.744815</v>
      </c>
    </row>
    <row r="508" customHeight="1" spans="2:14">
      <c r="B508" s="65">
        <v>2950</v>
      </c>
      <c r="C508" s="59">
        <v>0.72</v>
      </c>
      <c r="D508" s="60">
        <v>2.2</v>
      </c>
      <c r="E508" s="60">
        <v>1</v>
      </c>
      <c r="F508" s="60">
        <v>0</v>
      </c>
      <c r="G508" s="51">
        <f t="shared" si="55"/>
        <v>4672.8</v>
      </c>
      <c r="H508" s="61">
        <v>3.05</v>
      </c>
      <c r="I508" s="60">
        <v>0.98</v>
      </c>
      <c r="J508" s="60">
        <v>2.47</v>
      </c>
      <c r="K508" s="54">
        <f t="shared" si="56"/>
        <v>3.4206</v>
      </c>
      <c r="L508" s="61">
        <v>1.125</v>
      </c>
      <c r="M508" s="56">
        <v>0.5</v>
      </c>
      <c r="N508" s="63">
        <f t="shared" si="57"/>
        <v>27422.1720135</v>
      </c>
    </row>
    <row r="509" customHeight="1" spans="2:14">
      <c r="B509" s="65">
        <v>2950</v>
      </c>
      <c r="C509" s="50">
        <v>3.27</v>
      </c>
      <c r="D509" s="60">
        <v>1</v>
      </c>
      <c r="E509" s="60">
        <v>1</v>
      </c>
      <c r="F509" s="60">
        <v>0</v>
      </c>
      <c r="G509" s="51">
        <f t="shared" si="55"/>
        <v>9646.5</v>
      </c>
      <c r="H509" s="61">
        <v>2.75</v>
      </c>
      <c r="I509" s="60">
        <v>0.98</v>
      </c>
      <c r="J509" s="60">
        <v>2.47</v>
      </c>
      <c r="K509" s="54">
        <f t="shared" si="56"/>
        <v>3.4206</v>
      </c>
      <c r="L509" s="61">
        <v>1.125</v>
      </c>
      <c r="M509" s="56">
        <v>0.5</v>
      </c>
      <c r="N509" s="63">
        <f t="shared" si="57"/>
        <v>51041.9526890625</v>
      </c>
    </row>
    <row r="510" customHeight="1" spans="2:14">
      <c r="B510" s="66">
        <f>SUM(N493:N509)</f>
        <v>1834084.22889164</v>
      </c>
      <c r="C510" s="67"/>
      <c r="D510" s="67"/>
      <c r="E510" s="67"/>
      <c r="F510" s="67"/>
      <c r="G510" s="67"/>
      <c r="H510" s="67"/>
      <c r="I510" s="67"/>
      <c r="J510" s="67"/>
      <c r="K510" s="67"/>
      <c r="L510" s="67"/>
      <c r="M510" s="67"/>
      <c r="N510" s="68"/>
    </row>
    <row r="511" customHeight="1" spans="2:14">
      <c r="B511" s="66"/>
      <c r="C511" s="67"/>
      <c r="D511" s="67"/>
      <c r="E511" s="67"/>
      <c r="F511" s="67"/>
      <c r="G511" s="67"/>
      <c r="H511" s="67"/>
      <c r="I511" s="67"/>
      <c r="J511" s="67"/>
      <c r="K511" s="67"/>
      <c r="L511" s="67"/>
      <c r="M511" s="67"/>
      <c r="N511" s="68"/>
    </row>
    <row r="512" customHeight="1" spans="2:14">
      <c r="B512" s="69"/>
      <c r="C512" s="70"/>
      <c r="D512" s="70"/>
      <c r="E512" s="70"/>
      <c r="F512" s="70"/>
      <c r="G512" s="70"/>
      <c r="H512" s="70"/>
      <c r="I512" s="70"/>
      <c r="J512" s="70"/>
      <c r="K512" s="70"/>
      <c r="L512" s="70"/>
      <c r="M512" s="70"/>
      <c r="N512" s="71"/>
    </row>
    <row r="513" customHeight="1" spans="2:14">
      <c r="B513" s="34" t="s">
        <v>5</v>
      </c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6"/>
    </row>
    <row r="514" customHeight="1" spans="2:14">
      <c r="B514" s="37"/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38"/>
      <c r="N514" s="39"/>
    </row>
    <row r="515" customHeight="1" spans="2:14">
      <c r="B515" s="40" t="s">
        <v>9</v>
      </c>
      <c r="C515" s="41"/>
      <c r="D515" s="41"/>
      <c r="E515" s="41"/>
      <c r="F515" s="41"/>
      <c r="G515" s="42"/>
      <c r="H515" s="43" t="s">
        <v>10</v>
      </c>
      <c r="I515" s="44"/>
      <c r="J515" s="44"/>
      <c r="K515" s="45"/>
      <c r="L515" s="46" t="s">
        <v>11</v>
      </c>
      <c r="M515" s="47"/>
      <c r="N515" s="48" t="s">
        <v>12</v>
      </c>
    </row>
    <row r="516" customHeight="1" spans="2:14">
      <c r="B516" s="49" t="s">
        <v>13</v>
      </c>
      <c r="C516" s="50" t="s">
        <v>14</v>
      </c>
      <c r="D516" s="50" t="s">
        <v>15</v>
      </c>
      <c r="E516" s="50" t="s">
        <v>16</v>
      </c>
      <c r="F516" s="50" t="s">
        <v>17</v>
      </c>
      <c r="G516" s="51" t="s">
        <v>9</v>
      </c>
      <c r="H516" s="52" t="s">
        <v>18</v>
      </c>
      <c r="I516" s="53" t="s">
        <v>19</v>
      </c>
      <c r="J516" s="53" t="s">
        <v>20</v>
      </c>
      <c r="K516" s="54" t="s">
        <v>21</v>
      </c>
      <c r="L516" s="55" t="s">
        <v>22</v>
      </c>
      <c r="M516" s="56" t="s">
        <v>23</v>
      </c>
      <c r="N516" s="57"/>
    </row>
    <row r="517" customHeight="1" spans="2:14">
      <c r="B517" s="65">
        <v>3734</v>
      </c>
      <c r="C517" s="60">
        <v>2.14</v>
      </c>
      <c r="D517" s="60">
        <v>1</v>
      </c>
      <c r="E517" s="60">
        <v>1</v>
      </c>
      <c r="F517" s="60">
        <v>0</v>
      </c>
      <c r="G517" s="51">
        <f t="shared" ref="G517:G539" si="58">B517*C517*D517*E517+F517</f>
        <v>7990.76</v>
      </c>
      <c r="H517" s="61">
        <v>1.7</v>
      </c>
      <c r="I517" s="60">
        <v>0.98</v>
      </c>
      <c r="J517" s="60">
        <v>2.33</v>
      </c>
      <c r="K517" s="54">
        <f t="shared" ref="K517:K539" si="59">I517*J517+1</f>
        <v>3.2834</v>
      </c>
      <c r="L517" s="61">
        <v>1.125</v>
      </c>
      <c r="M517" s="56">
        <v>0.5</v>
      </c>
      <c r="N517" s="63">
        <f t="shared" ref="N517:N539" si="60">G517*H517*K517*L517*M517</f>
        <v>25088.99869845</v>
      </c>
    </row>
    <row r="518" customHeight="1" spans="2:14">
      <c r="B518" s="65">
        <v>3734</v>
      </c>
      <c r="C518" s="60">
        <v>1.74</v>
      </c>
      <c r="D518" s="60">
        <v>1</v>
      </c>
      <c r="E518" s="60">
        <v>1</v>
      </c>
      <c r="F518" s="60">
        <v>0</v>
      </c>
      <c r="G518" s="51">
        <f t="shared" si="58"/>
        <v>6497.16</v>
      </c>
      <c r="H518" s="61">
        <v>1.7</v>
      </c>
      <c r="I518" s="60">
        <v>0.98</v>
      </c>
      <c r="J518" s="60">
        <v>2.33</v>
      </c>
      <c r="K518" s="54">
        <f t="shared" si="59"/>
        <v>3.2834</v>
      </c>
      <c r="L518" s="61">
        <v>1.125</v>
      </c>
      <c r="M518" s="56">
        <v>0.5</v>
      </c>
      <c r="N518" s="63">
        <f t="shared" si="60"/>
        <v>20399.46623145</v>
      </c>
    </row>
    <row r="519" customHeight="1" spans="2:14">
      <c r="B519" s="65">
        <v>3734</v>
      </c>
      <c r="C519" s="60">
        <v>2.01</v>
      </c>
      <c r="D519" s="60">
        <v>1</v>
      </c>
      <c r="E519" s="60">
        <v>1</v>
      </c>
      <c r="F519" s="60">
        <v>0</v>
      </c>
      <c r="G519" s="51">
        <f t="shared" si="58"/>
        <v>7505.34</v>
      </c>
      <c r="H519" s="61">
        <v>1.7</v>
      </c>
      <c r="I519" s="60">
        <v>0.98</v>
      </c>
      <c r="J519" s="60">
        <v>2.33</v>
      </c>
      <c r="K519" s="54">
        <f t="shared" si="59"/>
        <v>3.2834</v>
      </c>
      <c r="L519" s="61">
        <v>1.125</v>
      </c>
      <c r="M519" s="56">
        <v>0.5</v>
      </c>
      <c r="N519" s="63">
        <f t="shared" si="60"/>
        <v>23564.900646675</v>
      </c>
    </row>
    <row r="520" customHeight="1" spans="2:14">
      <c r="B520" s="65">
        <v>3734</v>
      </c>
      <c r="C520" s="60">
        <v>1.7</v>
      </c>
      <c r="D520" s="60">
        <v>1.75</v>
      </c>
      <c r="E520" s="60">
        <v>1</v>
      </c>
      <c r="F520" s="60">
        <v>0</v>
      </c>
      <c r="G520" s="51">
        <f t="shared" si="58"/>
        <v>11108.65</v>
      </c>
      <c r="H520" s="61">
        <v>1.7</v>
      </c>
      <c r="I520" s="60">
        <v>0.98</v>
      </c>
      <c r="J520" s="60">
        <v>2.33</v>
      </c>
      <c r="K520" s="54">
        <f t="shared" si="59"/>
        <v>3.2834</v>
      </c>
      <c r="L520" s="61">
        <v>1.125</v>
      </c>
      <c r="M520" s="56">
        <v>0.5</v>
      </c>
      <c r="N520" s="63">
        <f t="shared" si="60"/>
        <v>34878.3977233125</v>
      </c>
    </row>
    <row r="521" customHeight="1" spans="2:14">
      <c r="B521" s="65">
        <v>3734</v>
      </c>
      <c r="C521" s="60">
        <v>1.7</v>
      </c>
      <c r="D521" s="60">
        <v>1.75</v>
      </c>
      <c r="E521" s="60">
        <v>1</v>
      </c>
      <c r="F521" s="60">
        <v>0</v>
      </c>
      <c r="G521" s="51">
        <f t="shared" si="58"/>
        <v>11108.65</v>
      </c>
      <c r="H521" s="61">
        <v>1.7</v>
      </c>
      <c r="I521" s="60">
        <v>0.98</v>
      </c>
      <c r="J521" s="60">
        <v>2.33</v>
      </c>
      <c r="K521" s="54">
        <f t="shared" si="59"/>
        <v>3.2834</v>
      </c>
      <c r="L521" s="61">
        <v>1.325</v>
      </c>
      <c r="M521" s="56">
        <v>0.5</v>
      </c>
      <c r="N521" s="63">
        <f t="shared" si="60"/>
        <v>41079.0017630125</v>
      </c>
    </row>
    <row r="522" customHeight="1" spans="2:14">
      <c r="B522" s="65">
        <v>3734</v>
      </c>
      <c r="C522" s="60">
        <v>1.7</v>
      </c>
      <c r="D522" s="60">
        <v>1.75</v>
      </c>
      <c r="E522" s="60">
        <v>1</v>
      </c>
      <c r="F522" s="60">
        <v>0</v>
      </c>
      <c r="G522" s="51">
        <f t="shared" si="58"/>
        <v>11108.65</v>
      </c>
      <c r="H522" s="61">
        <v>1.7</v>
      </c>
      <c r="I522" s="60">
        <v>0.98</v>
      </c>
      <c r="J522" s="60">
        <v>2.33</v>
      </c>
      <c r="K522" s="54">
        <f t="shared" si="59"/>
        <v>3.2834</v>
      </c>
      <c r="L522" s="61">
        <v>1.325</v>
      </c>
      <c r="M522" s="56">
        <v>0.5</v>
      </c>
      <c r="N522" s="63">
        <f t="shared" si="60"/>
        <v>41079.0017630125</v>
      </c>
    </row>
    <row r="523" customHeight="1" spans="2:14">
      <c r="B523" s="65">
        <v>3734</v>
      </c>
      <c r="C523" s="60">
        <v>1.7</v>
      </c>
      <c r="D523" s="60">
        <v>1.75</v>
      </c>
      <c r="E523" s="60">
        <v>1</v>
      </c>
      <c r="F523" s="60">
        <v>0</v>
      </c>
      <c r="G523" s="51">
        <f t="shared" si="58"/>
        <v>11108.65</v>
      </c>
      <c r="H523" s="61">
        <v>1.7</v>
      </c>
      <c r="I523" s="60">
        <v>0.98</v>
      </c>
      <c r="J523" s="60">
        <v>2.33</v>
      </c>
      <c r="K523" s="54">
        <f t="shared" si="59"/>
        <v>3.2834</v>
      </c>
      <c r="L523" s="61">
        <v>1.325</v>
      </c>
      <c r="M523" s="56">
        <v>0.5</v>
      </c>
      <c r="N523" s="63">
        <f t="shared" si="60"/>
        <v>41079.0017630125</v>
      </c>
    </row>
    <row r="524" customHeight="1" spans="2:14">
      <c r="B524" s="65">
        <v>3734</v>
      </c>
      <c r="C524" s="60">
        <v>1.7</v>
      </c>
      <c r="D524" s="60">
        <v>1.75</v>
      </c>
      <c r="E524" s="60">
        <v>1</v>
      </c>
      <c r="F524" s="60">
        <v>0</v>
      </c>
      <c r="G524" s="51">
        <f t="shared" si="58"/>
        <v>11108.65</v>
      </c>
      <c r="H524" s="61">
        <v>1.7</v>
      </c>
      <c r="I524" s="60">
        <v>0.98</v>
      </c>
      <c r="J524" s="60">
        <v>2.33</v>
      </c>
      <c r="K524" s="54">
        <f t="shared" si="59"/>
        <v>3.2834</v>
      </c>
      <c r="L524" s="61">
        <v>1.325</v>
      </c>
      <c r="M524" s="56">
        <v>0.5</v>
      </c>
      <c r="N524" s="63">
        <f t="shared" si="60"/>
        <v>41079.0017630125</v>
      </c>
    </row>
    <row r="525" customHeight="1" spans="2:14">
      <c r="B525" s="65">
        <v>3734</v>
      </c>
      <c r="C525" s="60">
        <v>1.7</v>
      </c>
      <c r="D525" s="60">
        <v>1.75</v>
      </c>
      <c r="E525" s="60">
        <v>1</v>
      </c>
      <c r="F525" s="60">
        <v>0</v>
      </c>
      <c r="G525" s="51">
        <f t="shared" si="58"/>
        <v>11108.65</v>
      </c>
      <c r="H525" s="61">
        <v>1.7</v>
      </c>
      <c r="I525" s="60">
        <v>0.98</v>
      </c>
      <c r="J525" s="60">
        <v>2.33</v>
      </c>
      <c r="K525" s="54">
        <f t="shared" si="59"/>
        <v>3.2834</v>
      </c>
      <c r="L525" s="61">
        <v>1.325</v>
      </c>
      <c r="M525" s="56">
        <v>0.5</v>
      </c>
      <c r="N525" s="63">
        <f t="shared" si="60"/>
        <v>41079.0017630125</v>
      </c>
    </row>
    <row r="526" customHeight="1" spans="2:14">
      <c r="B526" s="65">
        <v>3734</v>
      </c>
      <c r="C526" s="60">
        <v>1.7</v>
      </c>
      <c r="D526" s="60">
        <v>1.75</v>
      </c>
      <c r="E526" s="60">
        <v>1</v>
      </c>
      <c r="F526" s="60">
        <v>0</v>
      </c>
      <c r="G526" s="51">
        <f t="shared" si="58"/>
        <v>11108.65</v>
      </c>
      <c r="H526" s="61">
        <v>1.7</v>
      </c>
      <c r="I526" s="60">
        <v>0.98</v>
      </c>
      <c r="J526" s="60">
        <v>2.33</v>
      </c>
      <c r="K526" s="54">
        <f t="shared" si="59"/>
        <v>3.2834</v>
      </c>
      <c r="L526" s="61">
        <v>1.325</v>
      </c>
      <c r="M526" s="56">
        <v>0.5</v>
      </c>
      <c r="N526" s="63">
        <f t="shared" si="60"/>
        <v>41079.0017630125</v>
      </c>
    </row>
    <row r="527" customHeight="1" spans="2:14">
      <c r="B527" s="65">
        <v>3734</v>
      </c>
      <c r="C527" s="60">
        <v>1.7</v>
      </c>
      <c r="D527" s="60">
        <v>1.75</v>
      </c>
      <c r="E527" s="60">
        <v>1</v>
      </c>
      <c r="F527" s="60">
        <v>0</v>
      </c>
      <c r="G527" s="51">
        <f t="shared" si="58"/>
        <v>11108.65</v>
      </c>
      <c r="H527" s="61">
        <v>1.7</v>
      </c>
      <c r="I527" s="60">
        <v>0.98</v>
      </c>
      <c r="J527" s="60">
        <v>2.33</v>
      </c>
      <c r="K527" s="54">
        <f t="shared" si="59"/>
        <v>3.2834</v>
      </c>
      <c r="L527" s="61">
        <v>1.325</v>
      </c>
      <c r="M527" s="56">
        <v>0.5</v>
      </c>
      <c r="N527" s="63">
        <f t="shared" si="60"/>
        <v>41079.0017630125</v>
      </c>
    </row>
    <row r="528" customHeight="1" spans="2:14">
      <c r="B528" s="65">
        <v>3734</v>
      </c>
      <c r="C528" s="60">
        <v>1.7</v>
      </c>
      <c r="D528" s="60">
        <v>1.75</v>
      </c>
      <c r="E528" s="60">
        <v>1</v>
      </c>
      <c r="F528" s="60">
        <v>0</v>
      </c>
      <c r="G528" s="51">
        <f t="shared" si="58"/>
        <v>11108.65</v>
      </c>
      <c r="H528" s="61">
        <v>1.7</v>
      </c>
      <c r="I528" s="60">
        <v>0.98</v>
      </c>
      <c r="J528" s="60">
        <v>2.33</v>
      </c>
      <c r="K528" s="54">
        <f t="shared" si="59"/>
        <v>3.2834</v>
      </c>
      <c r="L528" s="61">
        <v>1.325</v>
      </c>
      <c r="M528" s="56">
        <v>0.5</v>
      </c>
      <c r="N528" s="63">
        <f t="shared" si="60"/>
        <v>41079.0017630125</v>
      </c>
    </row>
    <row r="529" customHeight="1" spans="2:14">
      <c r="B529" s="65">
        <v>3734</v>
      </c>
      <c r="C529" s="60">
        <v>1.7</v>
      </c>
      <c r="D529" s="60">
        <v>1.75</v>
      </c>
      <c r="E529" s="60">
        <v>1</v>
      </c>
      <c r="F529" s="60">
        <v>0</v>
      </c>
      <c r="G529" s="51">
        <f t="shared" si="58"/>
        <v>11108.65</v>
      </c>
      <c r="H529" s="61">
        <v>1.7</v>
      </c>
      <c r="I529" s="60">
        <v>0.98</v>
      </c>
      <c r="J529" s="60">
        <v>2.33</v>
      </c>
      <c r="K529" s="54">
        <f t="shared" si="59"/>
        <v>3.2834</v>
      </c>
      <c r="L529" s="61">
        <v>1.325</v>
      </c>
      <c r="M529" s="56">
        <v>0.5</v>
      </c>
      <c r="N529" s="63">
        <f t="shared" si="60"/>
        <v>41079.0017630125</v>
      </c>
    </row>
    <row r="530" customHeight="1" spans="2:14">
      <c r="B530" s="65">
        <v>3734</v>
      </c>
      <c r="C530" s="60">
        <v>1.7</v>
      </c>
      <c r="D530" s="60">
        <v>1</v>
      </c>
      <c r="E530" s="60">
        <v>1</v>
      </c>
      <c r="F530" s="60">
        <v>0</v>
      </c>
      <c r="G530" s="51">
        <f t="shared" si="58"/>
        <v>6347.8</v>
      </c>
      <c r="H530" s="61">
        <v>1.7</v>
      </c>
      <c r="I530" s="60">
        <v>0.98</v>
      </c>
      <c r="J530" s="60">
        <v>2.33</v>
      </c>
      <c r="K530" s="54">
        <f t="shared" si="59"/>
        <v>3.2834</v>
      </c>
      <c r="L530" s="61">
        <v>1.325</v>
      </c>
      <c r="M530" s="56">
        <v>0.5</v>
      </c>
      <c r="N530" s="63">
        <f t="shared" si="60"/>
        <v>23473.71529315</v>
      </c>
    </row>
    <row r="531" customHeight="1" spans="2:14">
      <c r="B531" s="65">
        <v>3734</v>
      </c>
      <c r="C531" s="60">
        <v>1.7</v>
      </c>
      <c r="D531" s="60">
        <v>1</v>
      </c>
      <c r="E531" s="60">
        <v>1</v>
      </c>
      <c r="F531" s="60">
        <v>0</v>
      </c>
      <c r="G531" s="51">
        <f t="shared" si="58"/>
        <v>6347.8</v>
      </c>
      <c r="H531" s="61">
        <v>1.7</v>
      </c>
      <c r="I531" s="60">
        <v>0.98</v>
      </c>
      <c r="J531" s="60">
        <v>2.33</v>
      </c>
      <c r="K531" s="54">
        <f t="shared" si="59"/>
        <v>3.2834</v>
      </c>
      <c r="L531" s="61">
        <v>1.325</v>
      </c>
      <c r="M531" s="56">
        <v>0.5</v>
      </c>
      <c r="N531" s="63">
        <f t="shared" si="60"/>
        <v>23473.71529315</v>
      </c>
    </row>
    <row r="532" customHeight="1" spans="2:14">
      <c r="B532" s="65">
        <v>3734</v>
      </c>
      <c r="C532" s="60">
        <v>1.7</v>
      </c>
      <c r="D532" s="60">
        <v>1</v>
      </c>
      <c r="E532" s="60">
        <v>1</v>
      </c>
      <c r="F532" s="60">
        <v>0</v>
      </c>
      <c r="G532" s="51">
        <f t="shared" si="58"/>
        <v>6347.8</v>
      </c>
      <c r="H532" s="61">
        <v>1.7</v>
      </c>
      <c r="I532" s="60">
        <v>0.98</v>
      </c>
      <c r="J532" s="60">
        <v>2.33</v>
      </c>
      <c r="K532" s="54">
        <f t="shared" si="59"/>
        <v>3.2834</v>
      </c>
      <c r="L532" s="61">
        <v>1.325</v>
      </c>
      <c r="M532" s="56">
        <v>0.5</v>
      </c>
      <c r="N532" s="63">
        <f t="shared" si="60"/>
        <v>23473.71529315</v>
      </c>
    </row>
    <row r="533" customHeight="1" spans="2:14">
      <c r="B533" s="65">
        <v>3734</v>
      </c>
      <c r="C533" s="60">
        <v>1.7</v>
      </c>
      <c r="D533" s="60">
        <v>1</v>
      </c>
      <c r="E533" s="60">
        <v>1</v>
      </c>
      <c r="F533" s="60">
        <v>0</v>
      </c>
      <c r="G533" s="51">
        <f t="shared" si="58"/>
        <v>6347.8</v>
      </c>
      <c r="H533" s="61">
        <v>1.7</v>
      </c>
      <c r="I533" s="60">
        <v>0.98</v>
      </c>
      <c r="J533" s="60">
        <v>2.33</v>
      </c>
      <c r="K533" s="54">
        <f t="shared" si="59"/>
        <v>3.2834</v>
      </c>
      <c r="L533" s="61">
        <v>1.125</v>
      </c>
      <c r="M533" s="56">
        <v>0.5</v>
      </c>
      <c r="N533" s="63">
        <f t="shared" si="60"/>
        <v>19930.51298475</v>
      </c>
    </row>
    <row r="534" customHeight="1" spans="2:14">
      <c r="B534" s="65">
        <v>3734</v>
      </c>
      <c r="C534" s="60">
        <v>1.7</v>
      </c>
      <c r="D534" s="60">
        <v>1</v>
      </c>
      <c r="E534" s="60">
        <v>1</v>
      </c>
      <c r="F534" s="60">
        <v>0</v>
      </c>
      <c r="G534" s="51">
        <f t="shared" si="58"/>
        <v>6347.8</v>
      </c>
      <c r="H534" s="61">
        <v>1.7</v>
      </c>
      <c r="I534" s="60">
        <v>0.98</v>
      </c>
      <c r="J534" s="60">
        <v>2.33</v>
      </c>
      <c r="K534" s="54">
        <f t="shared" si="59"/>
        <v>3.2834</v>
      </c>
      <c r="L534" s="61">
        <v>1.125</v>
      </c>
      <c r="M534" s="56">
        <v>0.5</v>
      </c>
      <c r="N534" s="63">
        <f t="shared" si="60"/>
        <v>19930.51298475</v>
      </c>
    </row>
    <row r="535" customHeight="1" spans="2:14">
      <c r="B535" s="65">
        <v>3734</v>
      </c>
      <c r="C535" s="60">
        <v>1.7</v>
      </c>
      <c r="D535" s="60">
        <v>1</v>
      </c>
      <c r="E535" s="60">
        <v>1</v>
      </c>
      <c r="F535" s="60">
        <v>0</v>
      </c>
      <c r="G535" s="51">
        <f t="shared" si="58"/>
        <v>6347.8</v>
      </c>
      <c r="H535" s="61">
        <v>1.7</v>
      </c>
      <c r="I535" s="60">
        <v>0.98</v>
      </c>
      <c r="J535" s="60">
        <v>2.33</v>
      </c>
      <c r="K535" s="54">
        <f t="shared" si="59"/>
        <v>3.2834</v>
      </c>
      <c r="L535" s="61">
        <v>1.125</v>
      </c>
      <c r="M535" s="56">
        <v>0.5</v>
      </c>
      <c r="N535" s="63">
        <f t="shared" si="60"/>
        <v>19930.51298475</v>
      </c>
    </row>
    <row r="536" customHeight="1" spans="2:14">
      <c r="B536" s="65">
        <v>3734</v>
      </c>
      <c r="C536" s="60">
        <v>1.7</v>
      </c>
      <c r="D536" s="60">
        <v>1</v>
      </c>
      <c r="E536" s="60">
        <v>1</v>
      </c>
      <c r="F536" s="60">
        <v>0</v>
      </c>
      <c r="G536" s="51">
        <f t="shared" si="58"/>
        <v>6347.8</v>
      </c>
      <c r="H536" s="61">
        <v>1.7</v>
      </c>
      <c r="I536" s="60">
        <v>0.98</v>
      </c>
      <c r="J536" s="60">
        <v>2.33</v>
      </c>
      <c r="K536" s="54">
        <f t="shared" si="59"/>
        <v>3.2834</v>
      </c>
      <c r="L536" s="61">
        <v>1.125</v>
      </c>
      <c r="M536" s="56">
        <v>0.5</v>
      </c>
      <c r="N536" s="63">
        <f t="shared" si="60"/>
        <v>19930.51298475</v>
      </c>
    </row>
    <row r="537" customHeight="1" spans="2:14">
      <c r="B537" s="65">
        <v>3734</v>
      </c>
      <c r="C537" s="60">
        <v>1.7</v>
      </c>
      <c r="D537" s="60">
        <v>1</v>
      </c>
      <c r="E537" s="60">
        <v>1</v>
      </c>
      <c r="F537" s="60">
        <v>0</v>
      </c>
      <c r="G537" s="51">
        <f t="shared" si="58"/>
        <v>6347.8</v>
      </c>
      <c r="H537" s="61">
        <v>1.7</v>
      </c>
      <c r="I537" s="60">
        <v>0.98</v>
      </c>
      <c r="J537" s="60">
        <v>2.33</v>
      </c>
      <c r="K537" s="54">
        <f t="shared" si="59"/>
        <v>3.2834</v>
      </c>
      <c r="L537" s="61">
        <v>1.125</v>
      </c>
      <c r="M537" s="56">
        <v>0.5</v>
      </c>
      <c r="N537" s="63">
        <f t="shared" si="60"/>
        <v>19930.51298475</v>
      </c>
    </row>
    <row r="538" customHeight="1" spans="2:14">
      <c r="B538" s="65">
        <v>3734</v>
      </c>
      <c r="C538" s="60">
        <v>1.7</v>
      </c>
      <c r="D538" s="60">
        <v>1</v>
      </c>
      <c r="E538" s="60">
        <v>1</v>
      </c>
      <c r="F538" s="60">
        <v>0</v>
      </c>
      <c r="G538" s="51">
        <f t="shared" si="58"/>
        <v>6347.8</v>
      </c>
      <c r="H538" s="61">
        <v>1.7</v>
      </c>
      <c r="I538" s="60">
        <v>0.98</v>
      </c>
      <c r="J538" s="60">
        <v>2.33</v>
      </c>
      <c r="K538" s="54">
        <f t="shared" si="59"/>
        <v>3.2834</v>
      </c>
      <c r="L538" s="61">
        <v>1.125</v>
      </c>
      <c r="M538" s="56">
        <v>0.5</v>
      </c>
      <c r="N538" s="63">
        <f t="shared" si="60"/>
        <v>19930.51298475</v>
      </c>
    </row>
    <row r="539" customHeight="1" spans="2:14">
      <c r="B539" s="65">
        <v>3734</v>
      </c>
      <c r="C539" s="60">
        <v>1.7</v>
      </c>
      <c r="D539" s="60">
        <v>1</v>
      </c>
      <c r="E539" s="60">
        <v>1</v>
      </c>
      <c r="F539" s="60">
        <v>0</v>
      </c>
      <c r="G539" s="51">
        <f t="shared" si="58"/>
        <v>6347.8</v>
      </c>
      <c r="H539" s="61">
        <v>1.7</v>
      </c>
      <c r="I539" s="60">
        <v>0.98</v>
      </c>
      <c r="J539" s="60">
        <v>2.33</v>
      </c>
      <c r="K539" s="54">
        <f t="shared" si="59"/>
        <v>3.2834</v>
      </c>
      <c r="L539" s="61">
        <v>1.125</v>
      </c>
      <c r="M539" s="56">
        <v>0.5</v>
      </c>
      <c r="N539" s="63">
        <f t="shared" si="60"/>
        <v>19930.51298475</v>
      </c>
    </row>
    <row r="540" customHeight="1" spans="2:14">
      <c r="B540" s="66">
        <f>SUM(N517:N539)</f>
        <v>683577.5159397</v>
      </c>
      <c r="C540" s="67"/>
      <c r="D540" s="67"/>
      <c r="E540" s="67"/>
      <c r="F540" s="67"/>
      <c r="G540" s="67"/>
      <c r="H540" s="67"/>
      <c r="I540" s="67"/>
      <c r="J540" s="67"/>
      <c r="K540" s="67"/>
      <c r="L540" s="67"/>
      <c r="M540" s="67"/>
      <c r="N540" s="68"/>
    </row>
    <row r="541" customHeight="1" spans="2:14">
      <c r="B541" s="66"/>
      <c r="C541" s="67"/>
      <c r="D541" s="67"/>
      <c r="E541" s="67"/>
      <c r="F541" s="67"/>
      <c r="G541" s="67"/>
      <c r="H541" s="67"/>
      <c r="I541" s="67"/>
      <c r="J541" s="67"/>
      <c r="K541" s="67"/>
      <c r="L541" s="67"/>
      <c r="M541" s="67"/>
      <c r="N541" s="68"/>
    </row>
    <row r="542" customHeight="1" spans="2:14">
      <c r="B542" s="69"/>
      <c r="C542" s="70"/>
      <c r="D542" s="70"/>
      <c r="E542" s="70"/>
      <c r="F542" s="70"/>
      <c r="G542" s="70"/>
      <c r="H542" s="70"/>
      <c r="I542" s="70"/>
      <c r="J542" s="70"/>
      <c r="K542" s="70"/>
      <c r="L542" s="70"/>
      <c r="M542" s="70"/>
      <c r="N542" s="71"/>
    </row>
    <row r="543" customHeight="1" spans="2:14">
      <c r="B543" s="34" t="s">
        <v>7</v>
      </c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6"/>
    </row>
    <row r="544" customHeight="1" spans="2:14">
      <c r="B544" s="37"/>
      <c r="C544" s="38"/>
      <c r="D544" s="38"/>
      <c r="E544" s="38"/>
      <c r="F544" s="38"/>
      <c r="G544" s="38"/>
      <c r="H544" s="38"/>
      <c r="I544" s="38"/>
      <c r="J544" s="38"/>
      <c r="K544" s="38"/>
      <c r="L544" s="38"/>
      <c r="M544" s="38"/>
      <c r="N544" s="39"/>
    </row>
    <row r="545" customHeight="1" spans="2:14">
      <c r="B545" s="40" t="s">
        <v>9</v>
      </c>
      <c r="C545" s="41"/>
      <c r="D545" s="41"/>
      <c r="E545" s="41"/>
      <c r="F545" s="41"/>
      <c r="G545" s="42"/>
      <c r="H545" s="43" t="s">
        <v>10</v>
      </c>
      <c r="I545" s="44"/>
      <c r="J545" s="44"/>
      <c r="K545" s="45"/>
      <c r="L545" s="46" t="s">
        <v>11</v>
      </c>
      <c r="M545" s="47"/>
      <c r="N545" s="48" t="s">
        <v>12</v>
      </c>
    </row>
    <row r="546" customHeight="1" spans="2:14">
      <c r="B546" s="49" t="s">
        <v>13</v>
      </c>
      <c r="C546" s="50" t="s">
        <v>14</v>
      </c>
      <c r="D546" s="50" t="s">
        <v>15</v>
      </c>
      <c r="E546" s="50" t="s">
        <v>16</v>
      </c>
      <c r="F546" s="50" t="s">
        <v>17</v>
      </c>
      <c r="G546" s="51" t="s">
        <v>9</v>
      </c>
      <c r="H546" s="52" t="s">
        <v>18</v>
      </c>
      <c r="I546" s="53" t="s">
        <v>19</v>
      </c>
      <c r="J546" s="53" t="s">
        <v>20</v>
      </c>
      <c r="K546" s="54" t="s">
        <v>21</v>
      </c>
      <c r="L546" s="55" t="s">
        <v>22</v>
      </c>
      <c r="M546" s="56" t="s">
        <v>23</v>
      </c>
      <c r="N546" s="57"/>
    </row>
    <row r="547" customHeight="1" spans="2:14">
      <c r="B547" s="65">
        <v>2556</v>
      </c>
      <c r="C547" s="60">
        <v>4.97</v>
      </c>
      <c r="D547" s="60">
        <v>1</v>
      </c>
      <c r="E547" s="60">
        <v>1</v>
      </c>
      <c r="F547" s="60">
        <v>0</v>
      </c>
      <c r="G547" s="51">
        <f t="shared" ref="G547:G567" si="61">B547*C547*D547*E547+F547</f>
        <v>12703.32</v>
      </c>
      <c r="H547" s="61">
        <v>1.35</v>
      </c>
      <c r="I547" s="60">
        <v>0.76</v>
      </c>
      <c r="J547" s="60">
        <v>1.54</v>
      </c>
      <c r="K547" s="54">
        <f t="shared" ref="K547:K567" si="62">I547*J547+1</f>
        <v>2.1704</v>
      </c>
      <c r="L547" s="61">
        <v>1.125</v>
      </c>
      <c r="M547" s="56">
        <v>0.5</v>
      </c>
      <c r="N547" s="63">
        <f t="shared" ref="N547:N567" si="63">G547*H547*K547*L547*M547</f>
        <v>20936.9450997</v>
      </c>
    </row>
    <row r="548" customHeight="1" spans="2:14">
      <c r="B548" s="65">
        <v>2556</v>
      </c>
      <c r="C548" s="60">
        <f t="shared" ref="C548:C567" si="64">0.677+0.338</f>
        <v>1.015</v>
      </c>
      <c r="D548" s="60">
        <v>1.35</v>
      </c>
      <c r="E548" s="60">
        <v>1</v>
      </c>
      <c r="F548" s="60">
        <v>0</v>
      </c>
      <c r="G548" s="51">
        <f t="shared" si="61"/>
        <v>3502.359</v>
      </c>
      <c r="H548" s="61">
        <v>1.35</v>
      </c>
      <c r="I548" s="60">
        <v>0.76</v>
      </c>
      <c r="J548" s="60">
        <v>1.54</v>
      </c>
      <c r="K548" s="54">
        <f t="shared" si="62"/>
        <v>2.1704</v>
      </c>
      <c r="L548" s="61">
        <v>1.125</v>
      </c>
      <c r="M548" s="56">
        <v>0.5</v>
      </c>
      <c r="N548" s="63">
        <f t="shared" si="63"/>
        <v>5772.4042299525</v>
      </c>
    </row>
    <row r="549" customHeight="1" spans="2:14">
      <c r="B549" s="65">
        <v>2556</v>
      </c>
      <c r="C549" s="60">
        <f t="shared" si="64"/>
        <v>1.015</v>
      </c>
      <c r="D549" s="60">
        <v>1.35</v>
      </c>
      <c r="E549" s="60">
        <v>1</v>
      </c>
      <c r="F549" s="60">
        <v>0</v>
      </c>
      <c r="G549" s="51">
        <f t="shared" si="61"/>
        <v>3502.359</v>
      </c>
      <c r="H549" s="61">
        <v>1.35</v>
      </c>
      <c r="I549" s="60">
        <v>0.76</v>
      </c>
      <c r="J549" s="60">
        <v>1.54</v>
      </c>
      <c r="K549" s="54">
        <f t="shared" si="62"/>
        <v>2.1704</v>
      </c>
      <c r="L549" s="61">
        <v>1.125</v>
      </c>
      <c r="M549" s="56">
        <v>0.5</v>
      </c>
      <c r="N549" s="63">
        <f t="shared" si="63"/>
        <v>5772.4042299525</v>
      </c>
    </row>
    <row r="550" customHeight="1" spans="2:14">
      <c r="B550" s="65">
        <v>2556</v>
      </c>
      <c r="C550" s="60">
        <f t="shared" si="64"/>
        <v>1.015</v>
      </c>
      <c r="D550" s="60">
        <v>1.35</v>
      </c>
      <c r="E550" s="60">
        <v>1</v>
      </c>
      <c r="F550" s="60">
        <v>0</v>
      </c>
      <c r="G550" s="51">
        <f t="shared" si="61"/>
        <v>3502.359</v>
      </c>
      <c r="H550" s="61">
        <v>1.35</v>
      </c>
      <c r="I550" s="60">
        <v>0.76</v>
      </c>
      <c r="J550" s="60">
        <v>1.54</v>
      </c>
      <c r="K550" s="54">
        <f t="shared" si="62"/>
        <v>2.1704</v>
      </c>
      <c r="L550" s="61">
        <v>1.125</v>
      </c>
      <c r="M550" s="56">
        <v>0.5</v>
      </c>
      <c r="N550" s="63">
        <f t="shared" si="63"/>
        <v>5772.4042299525</v>
      </c>
    </row>
    <row r="551" customHeight="1" spans="2:14">
      <c r="B551" s="65">
        <v>2556</v>
      </c>
      <c r="C551" s="60">
        <f t="shared" si="64"/>
        <v>1.015</v>
      </c>
      <c r="D551" s="60">
        <v>1.35</v>
      </c>
      <c r="E551" s="60">
        <v>1</v>
      </c>
      <c r="F551" s="60">
        <v>0</v>
      </c>
      <c r="G551" s="51">
        <f t="shared" si="61"/>
        <v>3502.359</v>
      </c>
      <c r="H551" s="61">
        <v>1.35</v>
      </c>
      <c r="I551" s="60">
        <v>0.76</v>
      </c>
      <c r="J551" s="60">
        <v>1.54</v>
      </c>
      <c r="K551" s="54">
        <f t="shared" si="62"/>
        <v>2.1704</v>
      </c>
      <c r="L551" s="61">
        <v>1.125</v>
      </c>
      <c r="M551" s="56">
        <v>0.5</v>
      </c>
      <c r="N551" s="63">
        <f t="shared" si="63"/>
        <v>5772.4042299525</v>
      </c>
    </row>
    <row r="552" customHeight="1" spans="2:14">
      <c r="B552" s="65">
        <v>2556</v>
      </c>
      <c r="C552" s="60">
        <f t="shared" si="64"/>
        <v>1.015</v>
      </c>
      <c r="D552" s="60">
        <v>1.35</v>
      </c>
      <c r="E552" s="60">
        <v>1</v>
      </c>
      <c r="F552" s="60">
        <v>0</v>
      </c>
      <c r="G552" s="51">
        <f t="shared" si="61"/>
        <v>3502.359</v>
      </c>
      <c r="H552" s="61">
        <v>1.35</v>
      </c>
      <c r="I552" s="60">
        <v>0.76</v>
      </c>
      <c r="J552" s="60">
        <v>1.54</v>
      </c>
      <c r="K552" s="54">
        <f t="shared" si="62"/>
        <v>2.1704</v>
      </c>
      <c r="L552" s="61">
        <v>1.125</v>
      </c>
      <c r="M552" s="56">
        <v>0.5</v>
      </c>
      <c r="N552" s="63">
        <f t="shared" si="63"/>
        <v>5772.4042299525</v>
      </c>
    </row>
    <row r="553" customHeight="1" spans="2:14">
      <c r="B553" s="65">
        <v>2556</v>
      </c>
      <c r="C553" s="60">
        <f t="shared" si="64"/>
        <v>1.015</v>
      </c>
      <c r="D553" s="60">
        <v>1.35</v>
      </c>
      <c r="E553" s="60">
        <v>1</v>
      </c>
      <c r="F553" s="60">
        <v>0</v>
      </c>
      <c r="G553" s="51">
        <f t="shared" si="61"/>
        <v>3502.359</v>
      </c>
      <c r="H553" s="61">
        <v>1.35</v>
      </c>
      <c r="I553" s="60">
        <v>0.76</v>
      </c>
      <c r="J553" s="60">
        <v>1.54</v>
      </c>
      <c r="K553" s="54">
        <f t="shared" si="62"/>
        <v>2.1704</v>
      </c>
      <c r="L553" s="61">
        <v>1.125</v>
      </c>
      <c r="M553" s="56">
        <v>0.5</v>
      </c>
      <c r="N553" s="63">
        <f t="shared" si="63"/>
        <v>5772.4042299525</v>
      </c>
    </row>
    <row r="554" customHeight="1" spans="2:14">
      <c r="B554" s="65">
        <v>2556</v>
      </c>
      <c r="C554" s="60">
        <f t="shared" si="64"/>
        <v>1.015</v>
      </c>
      <c r="D554" s="60">
        <v>1.35</v>
      </c>
      <c r="E554" s="60">
        <v>1</v>
      </c>
      <c r="F554" s="60">
        <v>0</v>
      </c>
      <c r="G554" s="51">
        <f t="shared" si="61"/>
        <v>3502.359</v>
      </c>
      <c r="H554" s="61">
        <v>1.35</v>
      </c>
      <c r="I554" s="60">
        <v>0.76</v>
      </c>
      <c r="J554" s="60">
        <v>1.54</v>
      </c>
      <c r="K554" s="54">
        <f t="shared" si="62"/>
        <v>2.1704</v>
      </c>
      <c r="L554" s="61">
        <v>1.125</v>
      </c>
      <c r="M554" s="56">
        <v>0.5</v>
      </c>
      <c r="N554" s="63">
        <f t="shared" si="63"/>
        <v>5772.4042299525</v>
      </c>
    </row>
    <row r="555" customHeight="1" spans="2:14">
      <c r="B555" s="65">
        <v>2556</v>
      </c>
      <c r="C555" s="60">
        <f t="shared" si="64"/>
        <v>1.015</v>
      </c>
      <c r="D555" s="60">
        <v>1.35</v>
      </c>
      <c r="E555" s="60">
        <v>1</v>
      </c>
      <c r="F555" s="60">
        <v>0</v>
      </c>
      <c r="G555" s="51">
        <f t="shared" si="61"/>
        <v>3502.359</v>
      </c>
      <c r="H555" s="61">
        <v>1.35</v>
      </c>
      <c r="I555" s="60">
        <v>0.76</v>
      </c>
      <c r="J555" s="60">
        <v>1.54</v>
      </c>
      <c r="K555" s="54">
        <f t="shared" si="62"/>
        <v>2.1704</v>
      </c>
      <c r="L555" s="61">
        <v>1.125</v>
      </c>
      <c r="M555" s="56">
        <v>0.5</v>
      </c>
      <c r="N555" s="63">
        <f t="shared" si="63"/>
        <v>5772.4042299525</v>
      </c>
    </row>
    <row r="556" customHeight="1" spans="2:14">
      <c r="B556" s="65">
        <v>2556</v>
      </c>
      <c r="C556" s="60">
        <f t="shared" si="64"/>
        <v>1.015</v>
      </c>
      <c r="D556" s="60">
        <v>1.35</v>
      </c>
      <c r="E556" s="60">
        <v>1</v>
      </c>
      <c r="F556" s="60">
        <v>0</v>
      </c>
      <c r="G556" s="51">
        <f t="shared" si="61"/>
        <v>3502.359</v>
      </c>
      <c r="H556" s="61">
        <v>1.35</v>
      </c>
      <c r="I556" s="60">
        <v>0.76</v>
      </c>
      <c r="J556" s="60">
        <v>1.54</v>
      </c>
      <c r="K556" s="54">
        <f t="shared" si="62"/>
        <v>2.1704</v>
      </c>
      <c r="L556" s="61">
        <v>1.125</v>
      </c>
      <c r="M556" s="56">
        <v>0.5</v>
      </c>
      <c r="N556" s="63">
        <f t="shared" si="63"/>
        <v>5772.4042299525</v>
      </c>
    </row>
    <row r="557" customHeight="1" spans="2:14">
      <c r="B557" s="65">
        <v>2556</v>
      </c>
      <c r="C557" s="60">
        <f t="shared" si="64"/>
        <v>1.015</v>
      </c>
      <c r="D557" s="60">
        <v>1.35</v>
      </c>
      <c r="E557" s="60">
        <v>1</v>
      </c>
      <c r="F557" s="60">
        <v>0</v>
      </c>
      <c r="G557" s="51">
        <f t="shared" si="61"/>
        <v>3502.359</v>
      </c>
      <c r="H557" s="61">
        <v>1.35</v>
      </c>
      <c r="I557" s="60">
        <v>0.76</v>
      </c>
      <c r="J557" s="60">
        <v>1.54</v>
      </c>
      <c r="K557" s="54">
        <f t="shared" si="62"/>
        <v>2.1704</v>
      </c>
      <c r="L557" s="61">
        <v>1.125</v>
      </c>
      <c r="M557" s="56">
        <v>0.5</v>
      </c>
      <c r="N557" s="63">
        <f t="shared" si="63"/>
        <v>5772.4042299525</v>
      </c>
    </row>
    <row r="558" customHeight="1" spans="2:14">
      <c r="B558" s="65">
        <v>2556</v>
      </c>
      <c r="C558" s="60">
        <f t="shared" si="64"/>
        <v>1.015</v>
      </c>
      <c r="D558" s="60">
        <v>1.35</v>
      </c>
      <c r="E558" s="60">
        <v>1</v>
      </c>
      <c r="F558" s="60">
        <v>0</v>
      </c>
      <c r="G558" s="51">
        <f t="shared" si="61"/>
        <v>3502.359</v>
      </c>
      <c r="H558" s="61">
        <v>1.35</v>
      </c>
      <c r="I558" s="60">
        <v>0.76</v>
      </c>
      <c r="J558" s="60">
        <v>1.54</v>
      </c>
      <c r="K558" s="54">
        <f t="shared" si="62"/>
        <v>2.1704</v>
      </c>
      <c r="L558" s="61">
        <v>1.125</v>
      </c>
      <c r="M558" s="56">
        <v>0.5</v>
      </c>
      <c r="N558" s="63">
        <f t="shared" si="63"/>
        <v>5772.4042299525</v>
      </c>
    </row>
    <row r="559" customHeight="1" spans="2:14">
      <c r="B559" s="65">
        <v>2556</v>
      </c>
      <c r="C559" s="60">
        <f t="shared" si="64"/>
        <v>1.015</v>
      </c>
      <c r="D559" s="60">
        <v>1.35</v>
      </c>
      <c r="E559" s="60">
        <v>1</v>
      </c>
      <c r="F559" s="60">
        <v>0</v>
      </c>
      <c r="G559" s="51">
        <f t="shared" si="61"/>
        <v>3502.359</v>
      </c>
      <c r="H559" s="61">
        <v>1.35</v>
      </c>
      <c r="I559" s="60">
        <v>0.76</v>
      </c>
      <c r="J559" s="60">
        <v>1.54</v>
      </c>
      <c r="K559" s="54">
        <f t="shared" si="62"/>
        <v>2.1704</v>
      </c>
      <c r="L559" s="61">
        <v>1.125</v>
      </c>
      <c r="M559" s="56">
        <v>0.5</v>
      </c>
      <c r="N559" s="63">
        <f t="shared" si="63"/>
        <v>5772.4042299525</v>
      </c>
    </row>
    <row r="560" customHeight="1" spans="2:14">
      <c r="B560" s="65">
        <v>2556</v>
      </c>
      <c r="C560" s="60">
        <f t="shared" si="64"/>
        <v>1.015</v>
      </c>
      <c r="D560" s="60">
        <v>1.35</v>
      </c>
      <c r="E560" s="60">
        <v>1</v>
      </c>
      <c r="F560" s="60">
        <v>0</v>
      </c>
      <c r="G560" s="51">
        <f t="shared" si="61"/>
        <v>3502.359</v>
      </c>
      <c r="H560" s="61">
        <v>1.35</v>
      </c>
      <c r="I560" s="60">
        <v>0.76</v>
      </c>
      <c r="J560" s="60">
        <v>1.54</v>
      </c>
      <c r="K560" s="54">
        <f t="shared" si="62"/>
        <v>2.1704</v>
      </c>
      <c r="L560" s="61">
        <v>1.125</v>
      </c>
      <c r="M560" s="56">
        <v>0.5</v>
      </c>
      <c r="N560" s="63">
        <f t="shared" si="63"/>
        <v>5772.4042299525</v>
      </c>
    </row>
    <row r="561" customHeight="1" spans="2:14">
      <c r="B561" s="65">
        <v>2556</v>
      </c>
      <c r="C561" s="60">
        <f t="shared" si="64"/>
        <v>1.015</v>
      </c>
      <c r="D561" s="60">
        <v>1.35</v>
      </c>
      <c r="E561" s="60">
        <v>1</v>
      </c>
      <c r="F561" s="60">
        <v>0</v>
      </c>
      <c r="G561" s="51">
        <f t="shared" si="61"/>
        <v>3502.359</v>
      </c>
      <c r="H561" s="61">
        <v>1.35</v>
      </c>
      <c r="I561" s="60">
        <v>0.76</v>
      </c>
      <c r="J561" s="60">
        <v>1.54</v>
      </c>
      <c r="K561" s="54">
        <f t="shared" si="62"/>
        <v>2.1704</v>
      </c>
      <c r="L561" s="61">
        <v>1.125</v>
      </c>
      <c r="M561" s="56">
        <v>0.5</v>
      </c>
      <c r="N561" s="63">
        <f t="shared" si="63"/>
        <v>5772.4042299525</v>
      </c>
    </row>
    <row r="562" customHeight="1" spans="2:14">
      <c r="B562" s="65">
        <v>2556</v>
      </c>
      <c r="C562" s="60">
        <f t="shared" si="64"/>
        <v>1.015</v>
      </c>
      <c r="D562" s="60">
        <v>1.35</v>
      </c>
      <c r="E562" s="60">
        <v>1</v>
      </c>
      <c r="F562" s="60">
        <v>0</v>
      </c>
      <c r="G562" s="51">
        <f t="shared" si="61"/>
        <v>3502.359</v>
      </c>
      <c r="H562" s="61">
        <v>1.35</v>
      </c>
      <c r="I562" s="60">
        <v>0.76</v>
      </c>
      <c r="J562" s="60">
        <v>1.54</v>
      </c>
      <c r="K562" s="54">
        <f t="shared" si="62"/>
        <v>2.1704</v>
      </c>
      <c r="L562" s="61">
        <v>1.125</v>
      </c>
      <c r="M562" s="56">
        <v>0.5</v>
      </c>
      <c r="N562" s="63">
        <f t="shared" si="63"/>
        <v>5772.4042299525</v>
      </c>
    </row>
    <row r="563" customHeight="1" spans="2:14">
      <c r="B563" s="65">
        <v>2556</v>
      </c>
      <c r="C563" s="60">
        <f t="shared" si="64"/>
        <v>1.015</v>
      </c>
      <c r="D563" s="60">
        <v>1.35</v>
      </c>
      <c r="E563" s="60">
        <v>1</v>
      </c>
      <c r="F563" s="60">
        <v>0</v>
      </c>
      <c r="G563" s="51">
        <f t="shared" si="61"/>
        <v>3502.359</v>
      </c>
      <c r="H563" s="61">
        <v>1.35</v>
      </c>
      <c r="I563" s="60">
        <v>0.76</v>
      </c>
      <c r="J563" s="60">
        <v>1.54</v>
      </c>
      <c r="K563" s="54">
        <f t="shared" si="62"/>
        <v>2.1704</v>
      </c>
      <c r="L563" s="61">
        <v>1.125</v>
      </c>
      <c r="M563" s="56">
        <v>0.5</v>
      </c>
      <c r="N563" s="63">
        <f t="shared" si="63"/>
        <v>5772.4042299525</v>
      </c>
    </row>
    <row r="564" customHeight="1" spans="2:14">
      <c r="B564" s="65">
        <v>2556</v>
      </c>
      <c r="C564" s="60">
        <f t="shared" si="64"/>
        <v>1.015</v>
      </c>
      <c r="D564" s="60">
        <v>1.35</v>
      </c>
      <c r="E564" s="60">
        <v>1</v>
      </c>
      <c r="F564" s="60">
        <v>0</v>
      </c>
      <c r="G564" s="51">
        <f t="shared" si="61"/>
        <v>3502.359</v>
      </c>
      <c r="H564" s="61">
        <v>1.35</v>
      </c>
      <c r="I564" s="60">
        <v>0.76</v>
      </c>
      <c r="J564" s="60">
        <v>1.54</v>
      </c>
      <c r="K564" s="54">
        <f t="shared" si="62"/>
        <v>2.1704</v>
      </c>
      <c r="L564" s="61">
        <v>1.125</v>
      </c>
      <c r="M564" s="56">
        <v>0.5</v>
      </c>
      <c r="N564" s="63">
        <f t="shared" si="63"/>
        <v>5772.4042299525</v>
      </c>
    </row>
    <row r="565" customHeight="1" spans="2:14">
      <c r="B565" s="65">
        <v>2556</v>
      </c>
      <c r="C565" s="60">
        <f t="shared" si="64"/>
        <v>1.015</v>
      </c>
      <c r="D565" s="60">
        <v>1.35</v>
      </c>
      <c r="E565" s="60">
        <v>1</v>
      </c>
      <c r="F565" s="60">
        <v>0</v>
      </c>
      <c r="G565" s="51">
        <f t="shared" si="61"/>
        <v>3502.359</v>
      </c>
      <c r="H565" s="61">
        <v>1.35</v>
      </c>
      <c r="I565" s="60">
        <v>0.76</v>
      </c>
      <c r="J565" s="60">
        <v>1.54</v>
      </c>
      <c r="K565" s="54">
        <f t="shared" si="62"/>
        <v>2.1704</v>
      </c>
      <c r="L565" s="61">
        <v>1.125</v>
      </c>
      <c r="M565" s="56">
        <v>0.5</v>
      </c>
      <c r="N565" s="63">
        <f t="shared" si="63"/>
        <v>5772.4042299525</v>
      </c>
    </row>
    <row r="566" customHeight="1" spans="2:14">
      <c r="B566" s="65">
        <v>2556</v>
      </c>
      <c r="C566" s="60">
        <f t="shared" si="64"/>
        <v>1.015</v>
      </c>
      <c r="D566" s="60">
        <v>1.35</v>
      </c>
      <c r="E566" s="60">
        <v>1</v>
      </c>
      <c r="F566" s="60">
        <v>0</v>
      </c>
      <c r="G566" s="51">
        <f t="shared" si="61"/>
        <v>3502.359</v>
      </c>
      <c r="H566" s="61">
        <v>1.35</v>
      </c>
      <c r="I566" s="60">
        <v>0.76</v>
      </c>
      <c r="J566" s="60">
        <v>1.54</v>
      </c>
      <c r="K566" s="54">
        <f t="shared" si="62"/>
        <v>2.1704</v>
      </c>
      <c r="L566" s="61">
        <v>1.125</v>
      </c>
      <c r="M566" s="56">
        <v>0.5</v>
      </c>
      <c r="N566" s="63">
        <f t="shared" si="63"/>
        <v>5772.4042299525</v>
      </c>
    </row>
    <row r="567" customHeight="1" spans="2:14">
      <c r="B567" s="65">
        <v>2556</v>
      </c>
      <c r="C567" s="60">
        <f t="shared" si="64"/>
        <v>1.015</v>
      </c>
      <c r="D567" s="60">
        <v>1.35</v>
      </c>
      <c r="E567" s="60">
        <v>1</v>
      </c>
      <c r="F567" s="60">
        <v>0</v>
      </c>
      <c r="G567" s="51">
        <f t="shared" si="61"/>
        <v>3502.359</v>
      </c>
      <c r="H567" s="61">
        <v>1.35</v>
      </c>
      <c r="I567" s="60">
        <v>0.76</v>
      </c>
      <c r="J567" s="60">
        <v>1.54</v>
      </c>
      <c r="K567" s="54">
        <f t="shared" si="62"/>
        <v>2.1704</v>
      </c>
      <c r="L567" s="61">
        <v>1.125</v>
      </c>
      <c r="M567" s="56">
        <v>0.5</v>
      </c>
      <c r="N567" s="63">
        <f t="shared" si="63"/>
        <v>5772.4042299525</v>
      </c>
    </row>
    <row r="568" customHeight="1" spans="2:14">
      <c r="B568" s="66">
        <f>SUM(N547:N567)</f>
        <v>136385.02969875</v>
      </c>
      <c r="C568" s="67"/>
      <c r="D568" s="67"/>
      <c r="E568" s="67"/>
      <c r="F568" s="67"/>
      <c r="G568" s="67"/>
      <c r="H568" s="67"/>
      <c r="I568" s="67"/>
      <c r="J568" s="67"/>
      <c r="K568" s="67"/>
      <c r="L568" s="67"/>
      <c r="M568" s="67"/>
      <c r="N568" s="68"/>
    </row>
    <row r="569" customHeight="1" spans="2:14">
      <c r="B569" s="66"/>
      <c r="C569" s="67"/>
      <c r="D569" s="67"/>
      <c r="E569" s="67"/>
      <c r="F569" s="67"/>
      <c r="G569" s="67"/>
      <c r="H569" s="67"/>
      <c r="I569" s="67"/>
      <c r="J569" s="67"/>
      <c r="K569" s="67"/>
      <c r="L569" s="67"/>
      <c r="M569" s="67"/>
      <c r="N569" s="68"/>
    </row>
    <row r="570" customHeight="1" spans="2:14">
      <c r="B570" s="69"/>
      <c r="C570" s="70"/>
      <c r="D570" s="70"/>
      <c r="E570" s="70"/>
      <c r="F570" s="70"/>
      <c r="G570" s="70"/>
      <c r="H570" s="70"/>
      <c r="I570" s="70"/>
      <c r="J570" s="70"/>
      <c r="K570" s="70"/>
      <c r="L570" s="70"/>
      <c r="M570" s="70"/>
      <c r="N570" s="71"/>
    </row>
    <row r="574" customHeight="1" spans="2:14">
      <c r="B574" s="2" t="s">
        <v>0</v>
      </c>
      <c r="C574" s="3"/>
      <c r="D574" s="3"/>
      <c r="E574" s="3"/>
      <c r="F574" s="4"/>
      <c r="G574" s="5" t="s">
        <v>35</v>
      </c>
      <c r="H574" s="6"/>
      <c r="I574" s="6"/>
      <c r="J574" s="6"/>
      <c r="K574" s="6"/>
      <c r="L574" s="6"/>
      <c r="M574" s="6"/>
      <c r="N574" s="7"/>
    </row>
    <row r="575" customHeight="1" spans="2:14">
      <c r="B575" s="8"/>
      <c r="C575" s="9"/>
      <c r="D575" s="9"/>
      <c r="E575" s="9"/>
      <c r="F575" s="10"/>
      <c r="G575" s="11"/>
      <c r="H575" s="12"/>
      <c r="I575" s="12"/>
      <c r="J575" s="12"/>
      <c r="K575" s="12"/>
      <c r="L575" s="12"/>
      <c r="M575" s="12"/>
      <c r="N575" s="13"/>
    </row>
    <row r="576" customHeight="1" spans="2:14">
      <c r="B576" s="14"/>
      <c r="C576" s="15"/>
      <c r="D576" s="15"/>
      <c r="E576" s="15"/>
      <c r="F576" s="16"/>
      <c r="G576" s="17"/>
      <c r="H576" s="18"/>
      <c r="I576" s="18"/>
      <c r="J576" s="18"/>
      <c r="K576" s="18"/>
      <c r="L576" s="18"/>
      <c r="M576" s="18"/>
      <c r="N576" s="19"/>
    </row>
    <row r="577" customHeight="1" spans="2:14">
      <c r="B577" s="20" t="s">
        <v>2</v>
      </c>
      <c r="C577" s="20"/>
      <c r="D577" s="21">
        <f>I577+I579+I581</f>
        <v>8235195.75787913</v>
      </c>
      <c r="E577" s="21"/>
      <c r="F577" s="21"/>
      <c r="G577" s="22" t="s">
        <v>3</v>
      </c>
      <c r="H577" s="22"/>
      <c r="I577" s="23">
        <f>B607+B636</f>
        <v>7415233.21224068</v>
      </c>
      <c r="J577" s="23"/>
      <c r="K577" s="24">
        <f>I577/D577</f>
        <v>0.900431930248417</v>
      </c>
      <c r="L577" s="24"/>
      <c r="M577" s="25" t="s">
        <v>4</v>
      </c>
      <c r="N577" s="25"/>
    </row>
    <row r="578" customHeight="1" spans="2:14">
      <c r="B578" s="20"/>
      <c r="C578" s="20"/>
      <c r="D578" s="21"/>
      <c r="E578" s="21"/>
      <c r="F578" s="21"/>
      <c r="G578" s="22"/>
      <c r="H578" s="22"/>
      <c r="I578" s="23"/>
      <c r="J578" s="23"/>
      <c r="K578" s="24"/>
      <c r="L578" s="24"/>
      <c r="M578" s="25"/>
      <c r="N578" s="25"/>
    </row>
    <row r="579" customHeight="1" spans="2:14">
      <c r="B579" s="20"/>
      <c r="C579" s="20"/>
      <c r="D579" s="21"/>
      <c r="E579" s="21"/>
      <c r="F579" s="21"/>
      <c r="G579" s="22" t="s">
        <v>5</v>
      </c>
      <c r="H579" s="22"/>
      <c r="I579" s="23">
        <f>B666</f>
        <v>683577.5159397</v>
      </c>
      <c r="J579" s="23"/>
      <c r="K579" s="24">
        <f>I579/D577</f>
        <v>0.0830068326288028</v>
      </c>
      <c r="L579" s="24"/>
      <c r="M579" s="25">
        <v>20</v>
      </c>
      <c r="N579" s="25"/>
    </row>
    <row r="580" customHeight="1" spans="2:14">
      <c r="B580" s="26" t="s">
        <v>6</v>
      </c>
      <c r="C580" s="26"/>
      <c r="D580" s="27">
        <f>D577/M579</f>
        <v>411759.787893956</v>
      </c>
      <c r="E580" s="27"/>
      <c r="F580" s="27"/>
      <c r="G580" s="22"/>
      <c r="H580" s="22"/>
      <c r="I580" s="23"/>
      <c r="J580" s="23"/>
      <c r="K580" s="24"/>
      <c r="L580" s="24"/>
      <c r="M580" s="25"/>
      <c r="N580" s="25"/>
    </row>
    <row r="581" customHeight="1" spans="2:14">
      <c r="B581" s="26"/>
      <c r="C581" s="26"/>
      <c r="D581" s="27"/>
      <c r="E581" s="27"/>
      <c r="F581" s="27"/>
      <c r="G581" s="22" t="s">
        <v>7</v>
      </c>
      <c r="H581" s="22"/>
      <c r="I581" s="23">
        <f>B694</f>
        <v>136385.02969875</v>
      </c>
      <c r="J581" s="23"/>
      <c r="K581" s="24">
        <f>I581/D577</f>
        <v>0.0165612371227802</v>
      </c>
      <c r="L581" s="24"/>
      <c r="M581" s="25"/>
      <c r="N581" s="25"/>
    </row>
    <row r="582" customHeight="1" spans="2:14">
      <c r="B582" s="28"/>
      <c r="C582" s="28"/>
      <c r="D582" s="29"/>
      <c r="E582" s="29"/>
      <c r="F582" s="29"/>
      <c r="G582" s="30"/>
      <c r="H582" s="30"/>
      <c r="I582" s="31"/>
      <c r="J582" s="31"/>
      <c r="K582" s="32"/>
      <c r="L582" s="32"/>
      <c r="M582" s="33"/>
      <c r="N582" s="33"/>
    </row>
    <row r="583" customHeight="1" spans="2:14">
      <c r="B583" s="34" t="s">
        <v>8</v>
      </c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6"/>
    </row>
    <row r="584" customHeight="1" spans="2:14">
      <c r="B584" s="37"/>
      <c r="C584" s="38"/>
      <c r="D584" s="38"/>
      <c r="E584" s="38"/>
      <c r="F584" s="38"/>
      <c r="G584" s="38"/>
      <c r="H584" s="38"/>
      <c r="I584" s="38"/>
      <c r="J584" s="38"/>
      <c r="K584" s="38"/>
      <c r="L584" s="38"/>
      <c r="M584" s="38"/>
      <c r="N584" s="39"/>
    </row>
    <row r="585" customHeight="1" spans="2:14">
      <c r="B585" s="40" t="s">
        <v>9</v>
      </c>
      <c r="C585" s="41"/>
      <c r="D585" s="41"/>
      <c r="E585" s="41"/>
      <c r="F585" s="41"/>
      <c r="G585" s="42"/>
      <c r="H585" s="43" t="s">
        <v>10</v>
      </c>
      <c r="I585" s="44"/>
      <c r="J585" s="44"/>
      <c r="K585" s="45"/>
      <c r="L585" s="46" t="s">
        <v>11</v>
      </c>
      <c r="M585" s="47"/>
      <c r="N585" s="48" t="s">
        <v>12</v>
      </c>
    </row>
    <row r="586" customHeight="1" spans="2:14">
      <c r="B586" s="49" t="s">
        <v>13</v>
      </c>
      <c r="C586" s="50" t="s">
        <v>14</v>
      </c>
      <c r="D586" s="50" t="s">
        <v>15</v>
      </c>
      <c r="E586" s="50" t="s">
        <v>16</v>
      </c>
      <c r="F586" s="50" t="s">
        <v>17</v>
      </c>
      <c r="G586" s="51" t="s">
        <v>9</v>
      </c>
      <c r="H586" s="52" t="s">
        <v>18</v>
      </c>
      <c r="I586" s="53" t="s">
        <v>19</v>
      </c>
      <c r="J586" s="53" t="s">
        <v>20</v>
      </c>
      <c r="K586" s="54" t="s">
        <v>21</v>
      </c>
      <c r="L586" s="55" t="s">
        <v>22</v>
      </c>
      <c r="M586" s="56" t="s">
        <v>23</v>
      </c>
      <c r="N586" s="57"/>
    </row>
    <row r="587" customHeight="1" spans="2:14">
      <c r="B587" s="58">
        <v>4329</v>
      </c>
      <c r="C587" s="64">
        <v>3.74</v>
      </c>
      <c r="D587" s="60">
        <v>2.2</v>
      </c>
      <c r="E587" s="60">
        <v>2</v>
      </c>
      <c r="F587" s="60">
        <v>2240</v>
      </c>
      <c r="G587" s="51">
        <f t="shared" ref="G587:G606" si="65">B587*C587*D587*E587+F587</f>
        <v>73478.024</v>
      </c>
      <c r="H587" s="61">
        <v>3.67</v>
      </c>
      <c r="I587" s="60">
        <v>0.98</v>
      </c>
      <c r="J587" s="60">
        <v>3.27</v>
      </c>
      <c r="K587" s="54">
        <f t="shared" ref="K587:K606" si="66">I587*J587+1</f>
        <v>4.2046</v>
      </c>
      <c r="L587" s="62">
        <v>1.325</v>
      </c>
      <c r="M587" s="56">
        <v>0.5</v>
      </c>
      <c r="N587" s="63">
        <f t="shared" ref="N587:N606" si="67">G587*H587*K587*L587*M587</f>
        <v>751162.850633374</v>
      </c>
    </row>
    <row r="588" customHeight="1" spans="2:14">
      <c r="B588" s="58">
        <v>4329</v>
      </c>
      <c r="C588" s="73">
        <v>1.99</v>
      </c>
      <c r="D588" s="60">
        <v>2.2</v>
      </c>
      <c r="E588" s="60">
        <v>1</v>
      </c>
      <c r="F588" s="60">
        <v>2240</v>
      </c>
      <c r="G588" s="51">
        <f t="shared" si="65"/>
        <v>21192.362</v>
      </c>
      <c r="H588" s="61">
        <v>3.67</v>
      </c>
      <c r="I588" s="60">
        <v>0.98</v>
      </c>
      <c r="J588" s="60">
        <v>3.27</v>
      </c>
      <c r="K588" s="54">
        <f t="shared" si="66"/>
        <v>4.2046</v>
      </c>
      <c r="L588" s="62">
        <v>1.325</v>
      </c>
      <c r="M588" s="56">
        <v>0.5</v>
      </c>
      <c r="N588" s="63">
        <f t="shared" si="67"/>
        <v>216648.654726676</v>
      </c>
    </row>
    <row r="589" customHeight="1" spans="2:14">
      <c r="B589" s="58">
        <v>4329</v>
      </c>
      <c r="C589" s="73">
        <v>1.99</v>
      </c>
      <c r="D589" s="60">
        <v>2.2</v>
      </c>
      <c r="E589" s="60">
        <v>1</v>
      </c>
      <c r="F589" s="60">
        <v>2240</v>
      </c>
      <c r="G589" s="51">
        <f t="shared" si="65"/>
        <v>21192.362</v>
      </c>
      <c r="H589" s="61">
        <v>3.67</v>
      </c>
      <c r="I589" s="60">
        <v>0.98</v>
      </c>
      <c r="J589" s="60">
        <v>3.27</v>
      </c>
      <c r="K589" s="54">
        <f t="shared" si="66"/>
        <v>4.2046</v>
      </c>
      <c r="L589" s="62">
        <v>1.325</v>
      </c>
      <c r="M589" s="56">
        <v>0.5</v>
      </c>
      <c r="N589" s="63">
        <f t="shared" si="67"/>
        <v>216648.654726676</v>
      </c>
    </row>
    <row r="590" customHeight="1" spans="2:14">
      <c r="B590" s="58">
        <v>4329</v>
      </c>
      <c r="C590" s="59">
        <v>1.96</v>
      </c>
      <c r="D590" s="60">
        <v>2.2</v>
      </c>
      <c r="E590" s="60">
        <v>1</v>
      </c>
      <c r="F590" s="60">
        <v>2240</v>
      </c>
      <c r="G590" s="51">
        <f t="shared" si="65"/>
        <v>20906.648</v>
      </c>
      <c r="H590" s="61">
        <v>3.67</v>
      </c>
      <c r="I590" s="60">
        <v>0.98</v>
      </c>
      <c r="J590" s="60">
        <v>3.27</v>
      </c>
      <c r="K590" s="54">
        <f t="shared" si="66"/>
        <v>4.2046</v>
      </c>
      <c r="L590" s="62">
        <v>1.325</v>
      </c>
      <c r="M590" s="56">
        <v>0.5</v>
      </c>
      <c r="N590" s="63">
        <f t="shared" si="67"/>
        <v>213727.812126093</v>
      </c>
    </row>
    <row r="591" customHeight="1" spans="2:14">
      <c r="B591" s="58">
        <v>4329</v>
      </c>
      <c r="C591" s="59">
        <v>1.33</v>
      </c>
      <c r="D591" s="60">
        <v>2.2</v>
      </c>
      <c r="E591" s="60">
        <v>1</v>
      </c>
      <c r="F591" s="60">
        <v>2240</v>
      </c>
      <c r="G591" s="51">
        <f t="shared" si="65"/>
        <v>14906.654</v>
      </c>
      <c r="H591" s="61">
        <v>3.67</v>
      </c>
      <c r="I591" s="60">
        <v>0.98</v>
      </c>
      <c r="J591" s="60">
        <v>3.27</v>
      </c>
      <c r="K591" s="54">
        <f t="shared" si="66"/>
        <v>4.2046</v>
      </c>
      <c r="L591" s="62">
        <v>1.325</v>
      </c>
      <c r="M591" s="56">
        <v>0.5</v>
      </c>
      <c r="N591" s="63">
        <f t="shared" si="67"/>
        <v>152390.117513849</v>
      </c>
    </row>
    <row r="592" customHeight="1" spans="2:14">
      <c r="B592" s="58">
        <v>4329</v>
      </c>
      <c r="C592" s="59">
        <v>1.8</v>
      </c>
      <c r="D592" s="60">
        <v>2.2</v>
      </c>
      <c r="E592" s="60">
        <v>1</v>
      </c>
      <c r="F592" s="60">
        <v>2240</v>
      </c>
      <c r="G592" s="51">
        <f t="shared" si="65"/>
        <v>19382.84</v>
      </c>
      <c r="H592" s="61">
        <v>3.67</v>
      </c>
      <c r="I592" s="60">
        <v>0.98</v>
      </c>
      <c r="J592" s="60">
        <v>3.27</v>
      </c>
      <c r="K592" s="54">
        <f t="shared" si="66"/>
        <v>4.2046</v>
      </c>
      <c r="L592" s="62">
        <v>1.325</v>
      </c>
      <c r="M592" s="56">
        <v>0.5</v>
      </c>
      <c r="N592" s="63">
        <f t="shared" si="67"/>
        <v>198149.984922983</v>
      </c>
    </row>
    <row r="593" customHeight="1" spans="2:14">
      <c r="B593" s="58">
        <v>4329</v>
      </c>
      <c r="C593" s="59">
        <v>1.66</v>
      </c>
      <c r="D593" s="60">
        <v>2.2</v>
      </c>
      <c r="E593" s="60">
        <v>1</v>
      </c>
      <c r="F593" s="60">
        <v>2240</v>
      </c>
      <c r="G593" s="51">
        <f t="shared" si="65"/>
        <v>18049.508</v>
      </c>
      <c r="H593" s="61">
        <v>3.67</v>
      </c>
      <c r="I593" s="60">
        <v>0.98</v>
      </c>
      <c r="J593" s="60">
        <v>3.27</v>
      </c>
      <c r="K593" s="54">
        <f t="shared" si="66"/>
        <v>4.2046</v>
      </c>
      <c r="L593" s="62">
        <v>1.325</v>
      </c>
      <c r="M593" s="56">
        <v>0.5</v>
      </c>
      <c r="N593" s="63">
        <f t="shared" si="67"/>
        <v>184519.386120262</v>
      </c>
    </row>
    <row r="594" customHeight="1" spans="2:14">
      <c r="B594" s="58">
        <v>4329</v>
      </c>
      <c r="C594" s="59">
        <v>2.09</v>
      </c>
      <c r="D594" s="60">
        <v>2.2</v>
      </c>
      <c r="E594" s="60">
        <v>1</v>
      </c>
      <c r="F594" s="60">
        <v>2240</v>
      </c>
      <c r="G594" s="51">
        <f t="shared" si="65"/>
        <v>22144.742</v>
      </c>
      <c r="H594" s="61">
        <v>3.67</v>
      </c>
      <c r="I594" s="60">
        <v>0.98</v>
      </c>
      <c r="J594" s="60">
        <v>3.27</v>
      </c>
      <c r="K594" s="54">
        <f t="shared" si="66"/>
        <v>4.2046</v>
      </c>
      <c r="L594" s="62">
        <v>1.325</v>
      </c>
      <c r="M594" s="56">
        <v>0.5</v>
      </c>
      <c r="N594" s="63">
        <f t="shared" si="67"/>
        <v>226384.796728619</v>
      </c>
    </row>
    <row r="595" customHeight="1" spans="2:14">
      <c r="B595" s="58">
        <v>4329</v>
      </c>
      <c r="C595" s="64">
        <v>3.74</v>
      </c>
      <c r="D595" s="60">
        <v>2.2</v>
      </c>
      <c r="E595" s="60">
        <v>1</v>
      </c>
      <c r="F595" s="60">
        <v>2240</v>
      </c>
      <c r="G595" s="51">
        <f t="shared" si="65"/>
        <v>37859.012</v>
      </c>
      <c r="H595" s="61">
        <v>3.67</v>
      </c>
      <c r="I595" s="60">
        <v>0.98</v>
      </c>
      <c r="J595" s="60">
        <v>3.27</v>
      </c>
      <c r="K595" s="54">
        <f t="shared" si="66"/>
        <v>4.2046</v>
      </c>
      <c r="L595" s="62">
        <v>1.325</v>
      </c>
      <c r="M595" s="56">
        <v>0.5</v>
      </c>
      <c r="N595" s="63">
        <f t="shared" si="67"/>
        <v>387031.139760687</v>
      </c>
    </row>
    <row r="596" customHeight="1" spans="2:14">
      <c r="B596" s="58">
        <v>4329</v>
      </c>
      <c r="C596" s="73">
        <v>1.99</v>
      </c>
      <c r="D596" s="60">
        <v>2.2</v>
      </c>
      <c r="E596" s="60">
        <v>1</v>
      </c>
      <c r="F596" s="60">
        <v>2240</v>
      </c>
      <c r="G596" s="51">
        <f t="shared" si="65"/>
        <v>21192.362</v>
      </c>
      <c r="H596" s="61">
        <v>3.67</v>
      </c>
      <c r="I596" s="60">
        <v>0.98</v>
      </c>
      <c r="J596" s="60">
        <v>3.27</v>
      </c>
      <c r="K596" s="54">
        <f t="shared" si="66"/>
        <v>4.2046</v>
      </c>
      <c r="L596" s="62">
        <v>1.325</v>
      </c>
      <c r="M596" s="56">
        <v>0.5</v>
      </c>
      <c r="N596" s="63">
        <f t="shared" si="67"/>
        <v>216648.654726676</v>
      </c>
    </row>
    <row r="597" customHeight="1" spans="2:14">
      <c r="B597" s="58">
        <v>4329</v>
      </c>
      <c r="C597" s="73">
        <v>1.99</v>
      </c>
      <c r="D597" s="60">
        <v>2.2</v>
      </c>
      <c r="E597" s="60">
        <v>1</v>
      </c>
      <c r="F597" s="60">
        <v>0</v>
      </c>
      <c r="G597" s="51">
        <f t="shared" si="65"/>
        <v>18952.362</v>
      </c>
      <c r="H597" s="61">
        <v>3.67</v>
      </c>
      <c r="I597" s="60">
        <v>0.98</v>
      </c>
      <c r="J597" s="60">
        <v>3.27</v>
      </c>
      <c r="K597" s="54">
        <f t="shared" si="66"/>
        <v>4.2046</v>
      </c>
      <c r="L597" s="62">
        <v>1.325</v>
      </c>
      <c r="M597" s="56">
        <v>0.5</v>
      </c>
      <c r="N597" s="63">
        <f t="shared" si="67"/>
        <v>193749.225838676</v>
      </c>
    </row>
    <row r="598" customHeight="1" spans="2:14">
      <c r="B598" s="58">
        <v>4329</v>
      </c>
      <c r="C598" s="59">
        <v>1.96</v>
      </c>
      <c r="D598" s="60">
        <v>2.2</v>
      </c>
      <c r="E598" s="60">
        <v>1</v>
      </c>
      <c r="F598" s="60">
        <v>0</v>
      </c>
      <c r="G598" s="51">
        <f t="shared" si="65"/>
        <v>18666.648</v>
      </c>
      <c r="H598" s="61">
        <v>3.67</v>
      </c>
      <c r="I598" s="60">
        <v>0.98</v>
      </c>
      <c r="J598" s="60">
        <v>3.27</v>
      </c>
      <c r="K598" s="54">
        <f t="shared" si="66"/>
        <v>4.2046</v>
      </c>
      <c r="L598" s="62">
        <v>1.325</v>
      </c>
      <c r="M598" s="56">
        <v>0.5</v>
      </c>
      <c r="N598" s="63">
        <f t="shared" si="67"/>
        <v>190828.383238093</v>
      </c>
    </row>
    <row r="599" customHeight="1" spans="2:14">
      <c r="B599" s="58">
        <v>4329</v>
      </c>
      <c r="C599" s="59">
        <v>1.33</v>
      </c>
      <c r="D599" s="60">
        <v>2.2</v>
      </c>
      <c r="E599" s="60">
        <v>1</v>
      </c>
      <c r="F599" s="60">
        <v>0</v>
      </c>
      <c r="G599" s="51">
        <f t="shared" si="65"/>
        <v>12666.654</v>
      </c>
      <c r="H599" s="61">
        <v>3.67</v>
      </c>
      <c r="I599" s="60">
        <v>0.98</v>
      </c>
      <c r="J599" s="60">
        <v>3.27</v>
      </c>
      <c r="K599" s="54">
        <f t="shared" si="66"/>
        <v>4.2046</v>
      </c>
      <c r="L599" s="62">
        <v>1.325</v>
      </c>
      <c r="M599" s="56">
        <v>0.5</v>
      </c>
      <c r="N599" s="63">
        <f t="shared" si="67"/>
        <v>129490.688625849</v>
      </c>
    </row>
    <row r="600" customHeight="1" spans="2:14">
      <c r="B600" s="58">
        <v>4329</v>
      </c>
      <c r="C600" s="59">
        <v>1.8</v>
      </c>
      <c r="D600" s="60">
        <v>2.2</v>
      </c>
      <c r="E600" s="60">
        <v>1</v>
      </c>
      <c r="F600" s="60">
        <v>0</v>
      </c>
      <c r="G600" s="51">
        <f t="shared" si="65"/>
        <v>17142.84</v>
      </c>
      <c r="H600" s="61">
        <v>3.67</v>
      </c>
      <c r="I600" s="60">
        <v>0.98</v>
      </c>
      <c r="J600" s="60">
        <v>3.27</v>
      </c>
      <c r="K600" s="54">
        <f t="shared" si="66"/>
        <v>4.2046</v>
      </c>
      <c r="L600" s="62">
        <v>1.325</v>
      </c>
      <c r="M600" s="56">
        <v>0.5</v>
      </c>
      <c r="N600" s="63">
        <f t="shared" si="67"/>
        <v>175250.556034983</v>
      </c>
    </row>
    <row r="601" customHeight="1" spans="2:14">
      <c r="B601" s="58">
        <v>4329</v>
      </c>
      <c r="C601" s="59">
        <v>1.66</v>
      </c>
      <c r="D601" s="60">
        <v>2.2</v>
      </c>
      <c r="E601" s="60">
        <v>1</v>
      </c>
      <c r="F601" s="60">
        <v>0</v>
      </c>
      <c r="G601" s="51">
        <f t="shared" si="65"/>
        <v>15809.508</v>
      </c>
      <c r="H601" s="61">
        <v>3.67</v>
      </c>
      <c r="I601" s="60">
        <v>0.98</v>
      </c>
      <c r="J601" s="60">
        <v>3.27</v>
      </c>
      <c r="K601" s="54">
        <f t="shared" si="66"/>
        <v>4.2046</v>
      </c>
      <c r="L601" s="62">
        <v>1.325</v>
      </c>
      <c r="M601" s="56">
        <v>0.5</v>
      </c>
      <c r="N601" s="63">
        <f t="shared" si="67"/>
        <v>161619.957232262</v>
      </c>
    </row>
    <row r="602" customHeight="1" spans="2:14">
      <c r="B602" s="58">
        <v>4329</v>
      </c>
      <c r="C602" s="59">
        <v>2.09</v>
      </c>
      <c r="D602" s="60">
        <v>2.2</v>
      </c>
      <c r="E602" s="60">
        <v>1</v>
      </c>
      <c r="F602" s="60">
        <v>0</v>
      </c>
      <c r="G602" s="51">
        <f t="shared" si="65"/>
        <v>19904.742</v>
      </c>
      <c r="H602" s="61">
        <v>3.67</v>
      </c>
      <c r="I602" s="60">
        <v>0.98</v>
      </c>
      <c r="J602" s="60">
        <v>3.27</v>
      </c>
      <c r="K602" s="54">
        <f t="shared" si="66"/>
        <v>4.2046</v>
      </c>
      <c r="L602" s="62">
        <v>1.325</v>
      </c>
      <c r="M602" s="56">
        <v>0.5</v>
      </c>
      <c r="N602" s="63">
        <f t="shared" si="67"/>
        <v>203485.367840619</v>
      </c>
    </row>
    <row r="603" customHeight="1" spans="2:14">
      <c r="B603" s="58">
        <v>4329</v>
      </c>
      <c r="C603" s="64">
        <v>3.74</v>
      </c>
      <c r="D603" s="60">
        <v>2.2</v>
      </c>
      <c r="E603" s="60">
        <v>1</v>
      </c>
      <c r="F603" s="60">
        <v>0</v>
      </c>
      <c r="G603" s="51">
        <f t="shared" si="65"/>
        <v>35619.012</v>
      </c>
      <c r="H603" s="61">
        <v>3.67</v>
      </c>
      <c r="I603" s="60">
        <v>0.98</v>
      </c>
      <c r="J603" s="60">
        <v>3.27</v>
      </c>
      <c r="K603" s="54">
        <f t="shared" si="66"/>
        <v>4.2046</v>
      </c>
      <c r="L603" s="62">
        <v>1.325</v>
      </c>
      <c r="M603" s="56">
        <v>0.5</v>
      </c>
      <c r="N603" s="63">
        <f t="shared" si="67"/>
        <v>364131.710872687</v>
      </c>
    </row>
    <row r="604" customHeight="1" spans="2:14">
      <c r="B604" s="58">
        <v>4329</v>
      </c>
      <c r="C604" s="73">
        <v>1.99</v>
      </c>
      <c r="D604" s="60">
        <v>2.2</v>
      </c>
      <c r="E604" s="60">
        <v>1</v>
      </c>
      <c r="F604" s="60">
        <v>0</v>
      </c>
      <c r="G604" s="51">
        <f t="shared" si="65"/>
        <v>18952.362</v>
      </c>
      <c r="H604" s="61">
        <v>3.67</v>
      </c>
      <c r="I604" s="60">
        <v>0.98</v>
      </c>
      <c r="J604" s="60">
        <v>3.27</v>
      </c>
      <c r="K604" s="54">
        <f t="shared" si="66"/>
        <v>4.2046</v>
      </c>
      <c r="L604" s="62">
        <v>1.325</v>
      </c>
      <c r="M604" s="56">
        <v>0.5</v>
      </c>
      <c r="N604" s="63">
        <f t="shared" si="67"/>
        <v>193749.225838676</v>
      </c>
    </row>
    <row r="605" customHeight="1" spans="2:14">
      <c r="B605" s="58">
        <v>4329</v>
      </c>
      <c r="C605" s="73">
        <v>1.99</v>
      </c>
      <c r="D605" s="60">
        <v>2.2</v>
      </c>
      <c r="E605" s="60">
        <v>1</v>
      </c>
      <c r="F605" s="60">
        <v>0</v>
      </c>
      <c r="G605" s="51">
        <f t="shared" si="65"/>
        <v>18952.362</v>
      </c>
      <c r="H605" s="61">
        <v>3.67</v>
      </c>
      <c r="I605" s="60">
        <v>0.98</v>
      </c>
      <c r="J605" s="60">
        <v>3.27</v>
      </c>
      <c r="K605" s="54">
        <f t="shared" si="66"/>
        <v>4.2046</v>
      </c>
      <c r="L605" s="62">
        <v>1.325</v>
      </c>
      <c r="M605" s="56">
        <v>0.5</v>
      </c>
      <c r="N605" s="63">
        <f t="shared" si="67"/>
        <v>193749.225838676</v>
      </c>
    </row>
    <row r="606" customHeight="1" spans="2:14">
      <c r="B606" s="65">
        <v>3027</v>
      </c>
      <c r="C606" s="50">
        <v>7.16</v>
      </c>
      <c r="D606" s="60">
        <v>1</v>
      </c>
      <c r="E606" s="60">
        <v>1</v>
      </c>
      <c r="F606" s="60">
        <v>0</v>
      </c>
      <c r="G606" s="51">
        <f t="shared" si="65"/>
        <v>21673.32</v>
      </c>
      <c r="H606" s="61">
        <v>3.37</v>
      </c>
      <c r="I606" s="60">
        <v>0.98</v>
      </c>
      <c r="J606" s="60">
        <v>3.27</v>
      </c>
      <c r="K606" s="54">
        <f t="shared" si="66"/>
        <v>4.2046</v>
      </c>
      <c r="L606" s="61">
        <v>1.125</v>
      </c>
      <c r="M606" s="56">
        <v>0.5</v>
      </c>
      <c r="N606" s="63">
        <f t="shared" si="67"/>
        <v>172743.834986235</v>
      </c>
    </row>
    <row r="607" customHeight="1" spans="2:14">
      <c r="B607" s="66">
        <f>SUM(N587:N606)</f>
        <v>4742110.22833265</v>
      </c>
      <c r="C607" s="67"/>
      <c r="D607" s="67"/>
      <c r="E607" s="67"/>
      <c r="F607" s="67"/>
      <c r="G607" s="67"/>
      <c r="H607" s="67"/>
      <c r="I607" s="67"/>
      <c r="J607" s="67"/>
      <c r="K607" s="67"/>
      <c r="L607" s="67"/>
      <c r="M607" s="67"/>
      <c r="N607" s="68"/>
    </row>
    <row r="608" customHeight="1" spans="2:14">
      <c r="B608" s="66"/>
      <c r="C608" s="67"/>
      <c r="D608" s="67"/>
      <c r="E608" s="67"/>
      <c r="F608" s="67"/>
      <c r="G608" s="67"/>
      <c r="H608" s="67"/>
      <c r="I608" s="67"/>
      <c r="J608" s="67"/>
      <c r="K608" s="67"/>
      <c r="L608" s="67"/>
      <c r="M608" s="67"/>
      <c r="N608" s="68"/>
    </row>
    <row r="609" customHeight="1" spans="2:14">
      <c r="B609" s="69"/>
      <c r="C609" s="70"/>
      <c r="D609" s="70"/>
      <c r="E609" s="70"/>
      <c r="F609" s="70"/>
      <c r="G609" s="70"/>
      <c r="H609" s="70"/>
      <c r="I609" s="70"/>
      <c r="J609" s="70"/>
      <c r="K609" s="70"/>
      <c r="L609" s="70"/>
      <c r="M609" s="70"/>
      <c r="N609" s="71"/>
    </row>
    <row r="610" customHeight="1" spans="2:14">
      <c r="B610" s="34" t="s">
        <v>24</v>
      </c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6"/>
    </row>
    <row r="611" customHeight="1" spans="2:14">
      <c r="B611" s="37"/>
      <c r="C611" s="38"/>
      <c r="D611" s="38"/>
      <c r="E611" s="38"/>
      <c r="F611" s="38"/>
      <c r="G611" s="38"/>
      <c r="H611" s="38"/>
      <c r="I611" s="38"/>
      <c r="J611" s="38"/>
      <c r="K611" s="38"/>
      <c r="L611" s="38"/>
      <c r="M611" s="38"/>
      <c r="N611" s="39"/>
    </row>
    <row r="612" customHeight="1" spans="2:14">
      <c r="B612" s="40" t="s">
        <v>9</v>
      </c>
      <c r="C612" s="41"/>
      <c r="D612" s="41"/>
      <c r="E612" s="41"/>
      <c r="F612" s="41"/>
      <c r="G612" s="42"/>
      <c r="H612" s="43" t="s">
        <v>10</v>
      </c>
      <c r="I612" s="44"/>
      <c r="J612" s="44"/>
      <c r="K612" s="45"/>
      <c r="L612" s="46" t="s">
        <v>11</v>
      </c>
      <c r="M612" s="47"/>
      <c r="N612" s="48" t="s">
        <v>12</v>
      </c>
    </row>
    <row r="613" customHeight="1" spans="2:14">
      <c r="B613" s="49" t="s">
        <v>13</v>
      </c>
      <c r="C613" s="50" t="s">
        <v>14</v>
      </c>
      <c r="D613" s="50" t="s">
        <v>15</v>
      </c>
      <c r="E613" s="50" t="s">
        <v>16</v>
      </c>
      <c r="F613" s="50" t="s">
        <v>17</v>
      </c>
      <c r="G613" s="51" t="s">
        <v>9</v>
      </c>
      <c r="H613" s="52" t="s">
        <v>18</v>
      </c>
      <c r="I613" s="53" t="s">
        <v>19</v>
      </c>
      <c r="J613" s="53" t="s">
        <v>20</v>
      </c>
      <c r="K613" s="54" t="s">
        <v>21</v>
      </c>
      <c r="L613" s="55" t="s">
        <v>22</v>
      </c>
      <c r="M613" s="56" t="s">
        <v>23</v>
      </c>
      <c r="N613" s="57"/>
    </row>
    <row r="614" customHeight="1" spans="2:14">
      <c r="B614" s="58">
        <v>4329</v>
      </c>
      <c r="C614" s="53">
        <v>5.92</v>
      </c>
      <c r="D614" s="60">
        <v>1</v>
      </c>
      <c r="E614" s="60">
        <v>1</v>
      </c>
      <c r="F614" s="60">
        <v>2240</v>
      </c>
      <c r="G614" s="51">
        <f t="shared" ref="G614:G635" si="68">B614*C614*D614*E614+F614</f>
        <v>27867.68</v>
      </c>
      <c r="H614" s="61">
        <v>3.05</v>
      </c>
      <c r="I614" s="60">
        <v>0.98</v>
      </c>
      <c r="J614" s="60">
        <v>3.27</v>
      </c>
      <c r="K614" s="54">
        <f t="shared" ref="K614:K635" si="69">I614*J614+1</f>
        <v>4.2046</v>
      </c>
      <c r="L614" s="61">
        <v>1.125</v>
      </c>
      <c r="M614" s="56">
        <v>0.5</v>
      </c>
      <c r="N614" s="63">
        <f t="shared" ref="N614:N635" si="70">G614*H614*K614*L614*M614</f>
        <v>201023.9799471</v>
      </c>
    </row>
    <row r="615" customHeight="1" spans="2:14">
      <c r="B615" s="58">
        <v>4329</v>
      </c>
      <c r="C615" s="64">
        <v>2.01</v>
      </c>
      <c r="D615" s="60">
        <v>2.2</v>
      </c>
      <c r="E615" s="60">
        <v>2</v>
      </c>
      <c r="F615" s="60">
        <v>2240</v>
      </c>
      <c r="G615" s="51">
        <f t="shared" si="68"/>
        <v>40525.676</v>
      </c>
      <c r="H615" s="61">
        <v>3.05</v>
      </c>
      <c r="I615" s="60">
        <v>0.98</v>
      </c>
      <c r="J615" s="60">
        <v>3.27</v>
      </c>
      <c r="K615" s="54">
        <f t="shared" si="69"/>
        <v>4.2046</v>
      </c>
      <c r="L615" s="61">
        <v>1.125</v>
      </c>
      <c r="M615" s="56">
        <v>0.5</v>
      </c>
      <c r="N615" s="63">
        <f t="shared" si="70"/>
        <v>292332.647696782</v>
      </c>
    </row>
    <row r="616" customHeight="1" spans="2:14">
      <c r="B616" s="58">
        <v>4329</v>
      </c>
      <c r="C616" s="73">
        <v>1.07</v>
      </c>
      <c r="D616" s="60">
        <v>2.2</v>
      </c>
      <c r="E616" s="60">
        <v>1</v>
      </c>
      <c r="F616" s="60">
        <v>2240</v>
      </c>
      <c r="G616" s="51">
        <f t="shared" si="68"/>
        <v>12430.466</v>
      </c>
      <c r="H616" s="61">
        <v>3.05</v>
      </c>
      <c r="I616" s="60">
        <v>0.98</v>
      </c>
      <c r="J616" s="60">
        <v>3.27</v>
      </c>
      <c r="K616" s="54">
        <f t="shared" si="69"/>
        <v>4.2046</v>
      </c>
      <c r="L616" s="61">
        <v>1.125</v>
      </c>
      <c r="M616" s="56">
        <v>0.5</v>
      </c>
      <c r="N616" s="63">
        <f t="shared" si="70"/>
        <v>89667.3762551137</v>
      </c>
    </row>
    <row r="617" customHeight="1" spans="2:14">
      <c r="B617" s="58">
        <v>4329</v>
      </c>
      <c r="C617" s="73">
        <v>1.07</v>
      </c>
      <c r="D617" s="60">
        <v>2.2</v>
      </c>
      <c r="E617" s="60">
        <v>1</v>
      </c>
      <c r="F617" s="60">
        <v>2240</v>
      </c>
      <c r="G617" s="51">
        <f t="shared" si="68"/>
        <v>12430.466</v>
      </c>
      <c r="H617" s="61">
        <v>3.05</v>
      </c>
      <c r="I617" s="60">
        <v>0.98</v>
      </c>
      <c r="J617" s="60">
        <v>3.27</v>
      </c>
      <c r="K617" s="54">
        <f t="shared" si="69"/>
        <v>4.2046</v>
      </c>
      <c r="L617" s="61">
        <v>1.125</v>
      </c>
      <c r="M617" s="56">
        <v>0.5</v>
      </c>
      <c r="N617" s="63">
        <f t="shared" si="70"/>
        <v>89667.3762551137</v>
      </c>
    </row>
    <row r="618" customHeight="1" spans="2:14">
      <c r="B618" s="58">
        <v>4329</v>
      </c>
      <c r="C618" s="72">
        <v>8</v>
      </c>
      <c r="D618" s="60">
        <v>1</v>
      </c>
      <c r="E618" s="60">
        <v>1</v>
      </c>
      <c r="F618" s="60">
        <v>2240</v>
      </c>
      <c r="G618" s="51">
        <f t="shared" si="68"/>
        <v>36872</v>
      </c>
      <c r="H618" s="61">
        <v>3.05</v>
      </c>
      <c r="I618" s="60">
        <v>0.98</v>
      </c>
      <c r="J618" s="60">
        <v>3.27</v>
      </c>
      <c r="K618" s="54">
        <f t="shared" si="69"/>
        <v>4.2046</v>
      </c>
      <c r="L618" s="61">
        <v>1.125</v>
      </c>
      <c r="M618" s="56">
        <v>0.5</v>
      </c>
      <c r="N618" s="63">
        <f t="shared" si="70"/>
        <v>265976.794215</v>
      </c>
    </row>
    <row r="619" customHeight="1" spans="2:14">
      <c r="B619" s="58">
        <v>4329</v>
      </c>
      <c r="C619" s="59">
        <v>0.72</v>
      </c>
      <c r="D619" s="60">
        <v>2.2</v>
      </c>
      <c r="E619" s="60">
        <v>1</v>
      </c>
      <c r="F619" s="60">
        <v>2240</v>
      </c>
      <c r="G619" s="51">
        <f t="shared" si="68"/>
        <v>9097.136</v>
      </c>
      <c r="H619" s="61">
        <v>3.05</v>
      </c>
      <c r="I619" s="60">
        <v>0.98</v>
      </c>
      <c r="J619" s="60">
        <v>3.27</v>
      </c>
      <c r="K619" s="54">
        <f t="shared" si="69"/>
        <v>4.2046</v>
      </c>
      <c r="L619" s="61">
        <v>1.125</v>
      </c>
      <c r="M619" s="56">
        <v>0.5</v>
      </c>
      <c r="N619" s="63">
        <f t="shared" si="70"/>
        <v>65622.34405017</v>
      </c>
    </row>
    <row r="620" customHeight="1" spans="2:14">
      <c r="B620" s="58">
        <v>4329</v>
      </c>
      <c r="C620" s="59">
        <v>0.97</v>
      </c>
      <c r="D620" s="60">
        <v>2.2</v>
      </c>
      <c r="E620" s="60">
        <v>1</v>
      </c>
      <c r="F620" s="60">
        <v>2240</v>
      </c>
      <c r="G620" s="51">
        <f t="shared" si="68"/>
        <v>11478.086</v>
      </c>
      <c r="H620" s="61">
        <v>3.05</v>
      </c>
      <c r="I620" s="60">
        <v>0.98</v>
      </c>
      <c r="J620" s="60">
        <v>3.27</v>
      </c>
      <c r="K620" s="54">
        <f t="shared" si="69"/>
        <v>4.2046</v>
      </c>
      <c r="L620" s="61">
        <v>1.125</v>
      </c>
      <c r="M620" s="56">
        <v>0.5</v>
      </c>
      <c r="N620" s="63">
        <f t="shared" si="70"/>
        <v>82797.3670537013</v>
      </c>
    </row>
    <row r="621" customHeight="1" spans="2:14">
      <c r="B621" s="58">
        <v>4329</v>
      </c>
      <c r="C621" s="59">
        <v>0.89</v>
      </c>
      <c r="D621" s="60">
        <v>2.2</v>
      </c>
      <c r="E621" s="60">
        <v>1</v>
      </c>
      <c r="F621" s="60">
        <v>2240</v>
      </c>
      <c r="G621" s="51">
        <f t="shared" si="68"/>
        <v>10716.182</v>
      </c>
      <c r="H621" s="61">
        <v>3.05</v>
      </c>
      <c r="I621" s="60">
        <v>0.98</v>
      </c>
      <c r="J621" s="60">
        <v>3.27</v>
      </c>
      <c r="K621" s="54">
        <f t="shared" si="69"/>
        <v>4.2046</v>
      </c>
      <c r="L621" s="61">
        <v>1.125</v>
      </c>
      <c r="M621" s="56">
        <v>0.5</v>
      </c>
      <c r="N621" s="63">
        <f t="shared" si="70"/>
        <v>77301.3596925712</v>
      </c>
    </row>
    <row r="622" customHeight="1" spans="2:14">
      <c r="B622" s="58">
        <v>4329</v>
      </c>
      <c r="C622" s="59">
        <v>1.13</v>
      </c>
      <c r="D622" s="60">
        <v>2.2</v>
      </c>
      <c r="E622" s="60">
        <v>1</v>
      </c>
      <c r="F622" s="60">
        <v>2240</v>
      </c>
      <c r="G622" s="51">
        <f t="shared" si="68"/>
        <v>13001.894</v>
      </c>
      <c r="H622" s="61">
        <v>3.05</v>
      </c>
      <c r="I622" s="60">
        <v>0.98</v>
      </c>
      <c r="J622" s="60">
        <v>3.27</v>
      </c>
      <c r="K622" s="54">
        <f t="shared" si="69"/>
        <v>4.2046</v>
      </c>
      <c r="L622" s="61">
        <v>1.125</v>
      </c>
      <c r="M622" s="56">
        <v>0.5</v>
      </c>
      <c r="N622" s="63">
        <f t="shared" si="70"/>
        <v>93789.3817759612</v>
      </c>
    </row>
    <row r="623" customHeight="1" spans="2:14">
      <c r="B623" s="58">
        <v>4329</v>
      </c>
      <c r="C623" s="64">
        <v>2.01</v>
      </c>
      <c r="D623" s="60">
        <v>2.2</v>
      </c>
      <c r="E623" s="60">
        <v>1</v>
      </c>
      <c r="F623" s="60">
        <v>2240</v>
      </c>
      <c r="G623" s="51">
        <f t="shared" si="68"/>
        <v>21382.838</v>
      </c>
      <c r="H623" s="61">
        <v>3.05</v>
      </c>
      <c r="I623" s="60">
        <v>0.98</v>
      </c>
      <c r="J623" s="60">
        <v>3.27</v>
      </c>
      <c r="K623" s="54">
        <f t="shared" si="69"/>
        <v>4.2046</v>
      </c>
      <c r="L623" s="61">
        <v>1.125</v>
      </c>
      <c r="M623" s="56">
        <v>0.5</v>
      </c>
      <c r="N623" s="63">
        <f t="shared" si="70"/>
        <v>154245.462748391</v>
      </c>
    </row>
    <row r="624" customHeight="1" spans="2:14">
      <c r="B624" s="58">
        <v>4329</v>
      </c>
      <c r="C624" s="73">
        <v>1.07</v>
      </c>
      <c r="D624" s="60">
        <v>2.2</v>
      </c>
      <c r="E624" s="60">
        <v>1</v>
      </c>
      <c r="F624" s="60">
        <v>0</v>
      </c>
      <c r="G624" s="51">
        <f t="shared" si="68"/>
        <v>10190.466</v>
      </c>
      <c r="H624" s="61">
        <v>3.05</v>
      </c>
      <c r="I624" s="60">
        <v>0.98</v>
      </c>
      <c r="J624" s="60">
        <v>3.27</v>
      </c>
      <c r="K624" s="54">
        <f t="shared" si="69"/>
        <v>4.2046</v>
      </c>
      <c r="L624" s="61">
        <v>1.125</v>
      </c>
      <c r="M624" s="56">
        <v>0.5</v>
      </c>
      <c r="N624" s="63">
        <f t="shared" si="70"/>
        <v>73509.0984551138</v>
      </c>
    </row>
    <row r="625" customHeight="1" spans="2:14">
      <c r="B625" s="58">
        <v>4329</v>
      </c>
      <c r="C625" s="73">
        <v>1.07</v>
      </c>
      <c r="D625" s="60">
        <v>2.2</v>
      </c>
      <c r="E625" s="60">
        <v>1</v>
      </c>
      <c r="F625" s="60">
        <v>0</v>
      </c>
      <c r="G625" s="51">
        <f t="shared" si="68"/>
        <v>10190.466</v>
      </c>
      <c r="H625" s="61">
        <v>3.05</v>
      </c>
      <c r="I625" s="60">
        <v>0.98</v>
      </c>
      <c r="J625" s="60">
        <v>3.27</v>
      </c>
      <c r="K625" s="54">
        <f t="shared" si="69"/>
        <v>4.2046</v>
      </c>
      <c r="L625" s="61">
        <v>1.125</v>
      </c>
      <c r="M625" s="56">
        <v>0.5</v>
      </c>
      <c r="N625" s="63">
        <f t="shared" si="70"/>
        <v>73509.0984551138</v>
      </c>
    </row>
    <row r="626" customHeight="1" spans="2:14">
      <c r="B626" s="58">
        <v>4329</v>
      </c>
      <c r="C626" s="72">
        <v>8</v>
      </c>
      <c r="D626" s="60">
        <v>1</v>
      </c>
      <c r="E626" s="60">
        <v>1</v>
      </c>
      <c r="F626" s="60">
        <v>0</v>
      </c>
      <c r="G626" s="51">
        <f t="shared" si="68"/>
        <v>34632</v>
      </c>
      <c r="H626" s="61">
        <v>3.05</v>
      </c>
      <c r="I626" s="60">
        <v>0.98</v>
      </c>
      <c r="J626" s="60">
        <v>3.27</v>
      </c>
      <c r="K626" s="54">
        <f t="shared" si="69"/>
        <v>4.2046</v>
      </c>
      <c r="L626" s="61">
        <v>1.125</v>
      </c>
      <c r="M626" s="56">
        <v>0.5</v>
      </c>
      <c r="N626" s="63">
        <f t="shared" si="70"/>
        <v>249818.516415</v>
      </c>
    </row>
    <row r="627" customHeight="1" spans="2:14">
      <c r="B627" s="58">
        <v>4329</v>
      </c>
      <c r="C627" s="59">
        <v>0.72</v>
      </c>
      <c r="D627" s="60">
        <v>2.2</v>
      </c>
      <c r="E627" s="60">
        <v>1</v>
      </c>
      <c r="F627" s="60">
        <v>0</v>
      </c>
      <c r="G627" s="51">
        <f t="shared" si="68"/>
        <v>6857.136</v>
      </c>
      <c r="H627" s="61">
        <v>3.05</v>
      </c>
      <c r="I627" s="60">
        <v>0.98</v>
      </c>
      <c r="J627" s="60">
        <v>3.27</v>
      </c>
      <c r="K627" s="54">
        <f t="shared" si="69"/>
        <v>4.2046</v>
      </c>
      <c r="L627" s="61">
        <v>1.125</v>
      </c>
      <c r="M627" s="56">
        <v>0.5</v>
      </c>
      <c r="N627" s="63">
        <f t="shared" si="70"/>
        <v>49464.06625017</v>
      </c>
    </row>
    <row r="628" customHeight="1" spans="2:14">
      <c r="B628" s="58">
        <v>4329</v>
      </c>
      <c r="C628" s="59">
        <v>0.97</v>
      </c>
      <c r="D628" s="60">
        <v>2.2</v>
      </c>
      <c r="E628" s="60">
        <v>1</v>
      </c>
      <c r="F628" s="60">
        <v>0</v>
      </c>
      <c r="G628" s="51">
        <f t="shared" si="68"/>
        <v>9238.086</v>
      </c>
      <c r="H628" s="61">
        <v>3.05</v>
      </c>
      <c r="I628" s="60">
        <v>0.98</v>
      </c>
      <c r="J628" s="60">
        <v>3.27</v>
      </c>
      <c r="K628" s="54">
        <f t="shared" si="69"/>
        <v>4.2046</v>
      </c>
      <c r="L628" s="61">
        <v>1.125</v>
      </c>
      <c r="M628" s="56">
        <v>0.5</v>
      </c>
      <c r="N628" s="63">
        <f t="shared" si="70"/>
        <v>66639.0892537013</v>
      </c>
    </row>
    <row r="629" customHeight="1" spans="2:14">
      <c r="B629" s="58">
        <v>4329</v>
      </c>
      <c r="C629" s="59">
        <v>0.89</v>
      </c>
      <c r="D629" s="60">
        <v>2.2</v>
      </c>
      <c r="E629" s="60">
        <v>1</v>
      </c>
      <c r="F629" s="60">
        <v>0</v>
      </c>
      <c r="G629" s="51">
        <f t="shared" si="68"/>
        <v>8476.182</v>
      </c>
      <c r="H629" s="61">
        <v>3.05</v>
      </c>
      <c r="I629" s="60">
        <v>0.98</v>
      </c>
      <c r="J629" s="60">
        <v>3.27</v>
      </c>
      <c r="K629" s="54">
        <f t="shared" si="69"/>
        <v>4.2046</v>
      </c>
      <c r="L629" s="61">
        <v>1.125</v>
      </c>
      <c r="M629" s="56">
        <v>0.5</v>
      </c>
      <c r="N629" s="63">
        <f t="shared" si="70"/>
        <v>61143.0818925713</v>
      </c>
    </row>
    <row r="630" customHeight="1" spans="2:14">
      <c r="B630" s="58">
        <v>4329</v>
      </c>
      <c r="C630" s="59">
        <v>1.13</v>
      </c>
      <c r="D630" s="60">
        <v>2.2</v>
      </c>
      <c r="E630" s="60">
        <v>1</v>
      </c>
      <c r="F630" s="60">
        <v>0</v>
      </c>
      <c r="G630" s="51">
        <f t="shared" si="68"/>
        <v>10761.894</v>
      </c>
      <c r="H630" s="61">
        <v>3.05</v>
      </c>
      <c r="I630" s="60">
        <v>0.98</v>
      </c>
      <c r="J630" s="60">
        <v>3.27</v>
      </c>
      <c r="K630" s="54">
        <f t="shared" si="69"/>
        <v>4.2046</v>
      </c>
      <c r="L630" s="61">
        <v>1.125</v>
      </c>
      <c r="M630" s="56">
        <v>0.5</v>
      </c>
      <c r="N630" s="63">
        <f t="shared" si="70"/>
        <v>77631.1039759613</v>
      </c>
    </row>
    <row r="631" customHeight="1" spans="2:14">
      <c r="B631" s="58">
        <v>4329</v>
      </c>
      <c r="C631" s="64">
        <v>2.01</v>
      </c>
      <c r="D631" s="60">
        <v>2.2</v>
      </c>
      <c r="E631" s="60">
        <v>1</v>
      </c>
      <c r="F631" s="60">
        <v>0</v>
      </c>
      <c r="G631" s="51">
        <f t="shared" si="68"/>
        <v>19142.838</v>
      </c>
      <c r="H631" s="61">
        <v>3.05</v>
      </c>
      <c r="I631" s="60">
        <v>0.98</v>
      </c>
      <c r="J631" s="60">
        <v>3.27</v>
      </c>
      <c r="K631" s="54">
        <f t="shared" si="69"/>
        <v>4.2046</v>
      </c>
      <c r="L631" s="61">
        <v>1.125</v>
      </c>
      <c r="M631" s="56">
        <v>0.5</v>
      </c>
      <c r="N631" s="63">
        <f t="shared" si="70"/>
        <v>138087.184948391</v>
      </c>
    </row>
    <row r="632" customHeight="1" spans="2:14">
      <c r="B632" s="58">
        <v>4329</v>
      </c>
      <c r="C632" s="73">
        <v>1.07</v>
      </c>
      <c r="D632" s="60">
        <v>2.2</v>
      </c>
      <c r="E632" s="60">
        <v>1</v>
      </c>
      <c r="F632" s="60">
        <v>0</v>
      </c>
      <c r="G632" s="51">
        <f t="shared" si="68"/>
        <v>10190.466</v>
      </c>
      <c r="H632" s="61">
        <v>3.05</v>
      </c>
      <c r="I632" s="60">
        <v>0.98</v>
      </c>
      <c r="J632" s="60">
        <v>3.27</v>
      </c>
      <c r="K632" s="54">
        <f t="shared" si="69"/>
        <v>4.2046</v>
      </c>
      <c r="L632" s="61">
        <v>1.125</v>
      </c>
      <c r="M632" s="56">
        <v>0.5</v>
      </c>
      <c r="N632" s="63">
        <f t="shared" si="70"/>
        <v>73509.0984551138</v>
      </c>
    </row>
    <row r="633" customHeight="1" spans="2:14">
      <c r="B633" s="58">
        <v>4329</v>
      </c>
      <c r="C633" s="73">
        <v>1.07</v>
      </c>
      <c r="D633" s="60">
        <v>2.2</v>
      </c>
      <c r="E633" s="60">
        <v>1</v>
      </c>
      <c r="F633" s="60">
        <v>0</v>
      </c>
      <c r="G633" s="51">
        <f t="shared" si="68"/>
        <v>10190.466</v>
      </c>
      <c r="H633" s="61">
        <v>3.05</v>
      </c>
      <c r="I633" s="60">
        <v>0.98</v>
      </c>
      <c r="J633" s="60">
        <v>3.27</v>
      </c>
      <c r="K633" s="54">
        <f t="shared" si="69"/>
        <v>4.2046</v>
      </c>
      <c r="L633" s="61">
        <v>1.125</v>
      </c>
      <c r="M633" s="56">
        <v>0.5</v>
      </c>
      <c r="N633" s="63">
        <f t="shared" si="70"/>
        <v>73509.0984551138</v>
      </c>
    </row>
    <row r="634" customHeight="1" spans="2:14">
      <c r="B634" s="58">
        <v>4329</v>
      </c>
      <c r="C634" s="72">
        <v>8</v>
      </c>
      <c r="D634" s="60">
        <v>1</v>
      </c>
      <c r="E634" s="60">
        <v>1</v>
      </c>
      <c r="F634" s="60">
        <v>0</v>
      </c>
      <c r="G634" s="51">
        <f t="shared" si="68"/>
        <v>34632</v>
      </c>
      <c r="H634" s="61">
        <v>3.05</v>
      </c>
      <c r="I634" s="60">
        <v>0.98</v>
      </c>
      <c r="J634" s="60">
        <v>3.27</v>
      </c>
      <c r="K634" s="54">
        <f t="shared" si="69"/>
        <v>4.2046</v>
      </c>
      <c r="L634" s="61">
        <v>1.125</v>
      </c>
      <c r="M634" s="56">
        <v>0.5</v>
      </c>
      <c r="N634" s="63">
        <f t="shared" si="70"/>
        <v>249818.516415</v>
      </c>
    </row>
    <row r="635" customHeight="1" spans="2:14">
      <c r="B635" s="65">
        <v>2950</v>
      </c>
      <c r="C635" s="50">
        <v>3.86</v>
      </c>
      <c r="D635" s="60">
        <v>1</v>
      </c>
      <c r="E635" s="60">
        <v>1</v>
      </c>
      <c r="F635" s="60">
        <v>0</v>
      </c>
      <c r="G635" s="51">
        <f t="shared" si="68"/>
        <v>11387</v>
      </c>
      <c r="H635" s="61">
        <v>2.75</v>
      </c>
      <c r="I635" s="60">
        <v>0.98</v>
      </c>
      <c r="J635" s="60">
        <v>3.27</v>
      </c>
      <c r="K635" s="54">
        <f t="shared" si="69"/>
        <v>4.2046</v>
      </c>
      <c r="L635" s="61">
        <v>1.125</v>
      </c>
      <c r="M635" s="56">
        <v>0.5</v>
      </c>
      <c r="N635" s="63">
        <f t="shared" si="70"/>
        <v>74060.941246875</v>
      </c>
    </row>
    <row r="636" customHeight="1" spans="2:14">
      <c r="B636" s="66">
        <f>SUM(N614:N635)</f>
        <v>2673122.98390803</v>
      </c>
      <c r="C636" s="67"/>
      <c r="D636" s="67"/>
      <c r="E636" s="67"/>
      <c r="F636" s="67"/>
      <c r="G636" s="67"/>
      <c r="H636" s="67"/>
      <c r="I636" s="67"/>
      <c r="J636" s="67"/>
      <c r="K636" s="67"/>
      <c r="L636" s="67"/>
      <c r="M636" s="67"/>
      <c r="N636" s="68"/>
    </row>
    <row r="637" customHeight="1" spans="2:14">
      <c r="B637" s="66"/>
      <c r="C637" s="67"/>
      <c r="D637" s="67"/>
      <c r="E637" s="67"/>
      <c r="F637" s="67"/>
      <c r="G637" s="67"/>
      <c r="H637" s="67"/>
      <c r="I637" s="67"/>
      <c r="J637" s="67"/>
      <c r="K637" s="67"/>
      <c r="L637" s="67"/>
      <c r="M637" s="67"/>
      <c r="N637" s="68"/>
    </row>
    <row r="638" customHeight="1" spans="2:14">
      <c r="B638" s="69"/>
      <c r="C638" s="70"/>
      <c r="D638" s="70"/>
      <c r="E638" s="70"/>
      <c r="F638" s="70"/>
      <c r="G638" s="70"/>
      <c r="H638" s="70"/>
      <c r="I638" s="70"/>
      <c r="J638" s="70"/>
      <c r="K638" s="70"/>
      <c r="L638" s="70"/>
      <c r="M638" s="70"/>
      <c r="N638" s="71"/>
    </row>
    <row r="639" customHeight="1" spans="2:14">
      <c r="B639" s="34" t="s">
        <v>5</v>
      </c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6"/>
    </row>
    <row r="640" customHeight="1" spans="2:14">
      <c r="B640" s="37"/>
      <c r="C640" s="38"/>
      <c r="D640" s="38"/>
      <c r="E640" s="38"/>
      <c r="F640" s="38"/>
      <c r="G640" s="38"/>
      <c r="H640" s="38"/>
      <c r="I640" s="38"/>
      <c r="J640" s="38"/>
      <c r="K640" s="38"/>
      <c r="L640" s="38"/>
      <c r="M640" s="38"/>
      <c r="N640" s="39"/>
    </row>
    <row r="641" customHeight="1" spans="2:14">
      <c r="B641" s="40" t="s">
        <v>9</v>
      </c>
      <c r="C641" s="41"/>
      <c r="D641" s="41"/>
      <c r="E641" s="41"/>
      <c r="F641" s="41"/>
      <c r="G641" s="42"/>
      <c r="H641" s="43" t="s">
        <v>10</v>
      </c>
      <c r="I641" s="44"/>
      <c r="J641" s="44"/>
      <c r="K641" s="45"/>
      <c r="L641" s="46" t="s">
        <v>11</v>
      </c>
      <c r="M641" s="47"/>
      <c r="N641" s="48" t="s">
        <v>12</v>
      </c>
    </row>
    <row r="642" customHeight="1" spans="2:14">
      <c r="B642" s="49" t="s">
        <v>13</v>
      </c>
      <c r="C642" s="50" t="s">
        <v>14</v>
      </c>
      <c r="D642" s="50" t="s">
        <v>15</v>
      </c>
      <c r="E642" s="50" t="s">
        <v>16</v>
      </c>
      <c r="F642" s="50" t="s">
        <v>17</v>
      </c>
      <c r="G642" s="51" t="s">
        <v>9</v>
      </c>
      <c r="H642" s="52" t="s">
        <v>18</v>
      </c>
      <c r="I642" s="53" t="s">
        <v>19</v>
      </c>
      <c r="J642" s="53" t="s">
        <v>20</v>
      </c>
      <c r="K642" s="54" t="s">
        <v>21</v>
      </c>
      <c r="L642" s="55" t="s">
        <v>22</v>
      </c>
      <c r="M642" s="56" t="s">
        <v>23</v>
      </c>
      <c r="N642" s="57"/>
    </row>
    <row r="643" customHeight="1" spans="2:14">
      <c r="B643" s="65">
        <v>3734</v>
      </c>
      <c r="C643" s="60">
        <v>2.14</v>
      </c>
      <c r="D643" s="60">
        <v>1</v>
      </c>
      <c r="E643" s="60">
        <v>1</v>
      </c>
      <c r="F643" s="60">
        <v>0</v>
      </c>
      <c r="G643" s="51">
        <f t="shared" ref="G643:G665" si="71">B643*C643*D643*E643+F643</f>
        <v>7990.76</v>
      </c>
      <c r="H643" s="61">
        <v>1.7</v>
      </c>
      <c r="I643" s="60">
        <v>0.98</v>
      </c>
      <c r="J643" s="60">
        <v>2.33</v>
      </c>
      <c r="K643" s="54">
        <f t="shared" ref="K643:K665" si="72">I643*J643+1</f>
        <v>3.2834</v>
      </c>
      <c r="L643" s="61">
        <v>1.125</v>
      </c>
      <c r="M643" s="56">
        <v>0.5</v>
      </c>
      <c r="N643" s="63">
        <f t="shared" ref="N643:N665" si="73">G643*H643*K643*L643*M643</f>
        <v>25088.99869845</v>
      </c>
    </row>
    <row r="644" customHeight="1" spans="2:14">
      <c r="B644" s="65">
        <v>3734</v>
      </c>
      <c r="C644" s="60">
        <v>1.74</v>
      </c>
      <c r="D644" s="60">
        <v>1</v>
      </c>
      <c r="E644" s="60">
        <v>1</v>
      </c>
      <c r="F644" s="60">
        <v>0</v>
      </c>
      <c r="G644" s="51">
        <f t="shared" si="71"/>
        <v>6497.16</v>
      </c>
      <c r="H644" s="61">
        <v>1.7</v>
      </c>
      <c r="I644" s="60">
        <v>0.98</v>
      </c>
      <c r="J644" s="60">
        <v>2.33</v>
      </c>
      <c r="K644" s="54">
        <f t="shared" si="72"/>
        <v>3.2834</v>
      </c>
      <c r="L644" s="61">
        <v>1.125</v>
      </c>
      <c r="M644" s="56">
        <v>0.5</v>
      </c>
      <c r="N644" s="63">
        <f t="shared" si="73"/>
        <v>20399.46623145</v>
      </c>
    </row>
    <row r="645" customHeight="1" spans="2:14">
      <c r="B645" s="65">
        <v>3734</v>
      </c>
      <c r="C645" s="60">
        <v>2.01</v>
      </c>
      <c r="D645" s="60">
        <v>1</v>
      </c>
      <c r="E645" s="60">
        <v>1</v>
      </c>
      <c r="F645" s="60">
        <v>0</v>
      </c>
      <c r="G645" s="51">
        <f t="shared" si="71"/>
        <v>7505.34</v>
      </c>
      <c r="H645" s="61">
        <v>1.7</v>
      </c>
      <c r="I645" s="60">
        <v>0.98</v>
      </c>
      <c r="J645" s="60">
        <v>2.33</v>
      </c>
      <c r="K645" s="54">
        <f t="shared" si="72"/>
        <v>3.2834</v>
      </c>
      <c r="L645" s="61">
        <v>1.125</v>
      </c>
      <c r="M645" s="56">
        <v>0.5</v>
      </c>
      <c r="N645" s="63">
        <f t="shared" si="73"/>
        <v>23564.900646675</v>
      </c>
    </row>
    <row r="646" customHeight="1" spans="2:14">
      <c r="B646" s="65">
        <v>3734</v>
      </c>
      <c r="C646" s="60">
        <v>1.7</v>
      </c>
      <c r="D646" s="60">
        <v>1.75</v>
      </c>
      <c r="E646" s="60">
        <v>1</v>
      </c>
      <c r="F646" s="60">
        <v>0</v>
      </c>
      <c r="G646" s="51">
        <f t="shared" si="71"/>
        <v>11108.65</v>
      </c>
      <c r="H646" s="61">
        <v>1.7</v>
      </c>
      <c r="I646" s="60">
        <v>0.98</v>
      </c>
      <c r="J646" s="60">
        <v>2.33</v>
      </c>
      <c r="K646" s="54">
        <f t="shared" si="72"/>
        <v>3.2834</v>
      </c>
      <c r="L646" s="61">
        <v>1.125</v>
      </c>
      <c r="M646" s="56">
        <v>0.5</v>
      </c>
      <c r="N646" s="63">
        <f t="shared" si="73"/>
        <v>34878.3977233125</v>
      </c>
    </row>
    <row r="647" customHeight="1" spans="2:14">
      <c r="B647" s="65">
        <v>3734</v>
      </c>
      <c r="C647" s="60">
        <v>1.7</v>
      </c>
      <c r="D647" s="60">
        <v>1.75</v>
      </c>
      <c r="E647" s="60">
        <v>1</v>
      </c>
      <c r="F647" s="60">
        <v>0</v>
      </c>
      <c r="G647" s="51">
        <f t="shared" si="71"/>
        <v>11108.65</v>
      </c>
      <c r="H647" s="61">
        <v>1.7</v>
      </c>
      <c r="I647" s="60">
        <v>0.98</v>
      </c>
      <c r="J647" s="60">
        <v>2.33</v>
      </c>
      <c r="K647" s="54">
        <f t="shared" si="72"/>
        <v>3.2834</v>
      </c>
      <c r="L647" s="61">
        <v>1.325</v>
      </c>
      <c r="M647" s="56">
        <v>0.5</v>
      </c>
      <c r="N647" s="63">
        <f t="shared" si="73"/>
        <v>41079.0017630125</v>
      </c>
    </row>
    <row r="648" customHeight="1" spans="2:14">
      <c r="B648" s="65">
        <v>3734</v>
      </c>
      <c r="C648" s="60">
        <v>1.7</v>
      </c>
      <c r="D648" s="60">
        <v>1.75</v>
      </c>
      <c r="E648" s="60">
        <v>1</v>
      </c>
      <c r="F648" s="60">
        <v>0</v>
      </c>
      <c r="G648" s="51">
        <f t="shared" si="71"/>
        <v>11108.65</v>
      </c>
      <c r="H648" s="61">
        <v>1.7</v>
      </c>
      <c r="I648" s="60">
        <v>0.98</v>
      </c>
      <c r="J648" s="60">
        <v>2.33</v>
      </c>
      <c r="K648" s="54">
        <f t="shared" si="72"/>
        <v>3.2834</v>
      </c>
      <c r="L648" s="61">
        <v>1.325</v>
      </c>
      <c r="M648" s="56">
        <v>0.5</v>
      </c>
      <c r="N648" s="63">
        <f t="shared" si="73"/>
        <v>41079.0017630125</v>
      </c>
    </row>
    <row r="649" customHeight="1" spans="2:14">
      <c r="B649" s="65">
        <v>3734</v>
      </c>
      <c r="C649" s="60">
        <v>1.7</v>
      </c>
      <c r="D649" s="60">
        <v>1.75</v>
      </c>
      <c r="E649" s="60">
        <v>1</v>
      </c>
      <c r="F649" s="60">
        <v>0</v>
      </c>
      <c r="G649" s="51">
        <f t="shared" si="71"/>
        <v>11108.65</v>
      </c>
      <c r="H649" s="61">
        <v>1.7</v>
      </c>
      <c r="I649" s="60">
        <v>0.98</v>
      </c>
      <c r="J649" s="60">
        <v>2.33</v>
      </c>
      <c r="K649" s="54">
        <f t="shared" si="72"/>
        <v>3.2834</v>
      </c>
      <c r="L649" s="61">
        <v>1.325</v>
      </c>
      <c r="M649" s="56">
        <v>0.5</v>
      </c>
      <c r="N649" s="63">
        <f t="shared" si="73"/>
        <v>41079.0017630125</v>
      </c>
    </row>
    <row r="650" customHeight="1" spans="2:14">
      <c r="B650" s="65">
        <v>3734</v>
      </c>
      <c r="C650" s="60">
        <v>1.7</v>
      </c>
      <c r="D650" s="60">
        <v>1.75</v>
      </c>
      <c r="E650" s="60">
        <v>1</v>
      </c>
      <c r="F650" s="60">
        <v>0</v>
      </c>
      <c r="G650" s="51">
        <f t="shared" si="71"/>
        <v>11108.65</v>
      </c>
      <c r="H650" s="61">
        <v>1.7</v>
      </c>
      <c r="I650" s="60">
        <v>0.98</v>
      </c>
      <c r="J650" s="60">
        <v>2.33</v>
      </c>
      <c r="K650" s="54">
        <f t="shared" si="72"/>
        <v>3.2834</v>
      </c>
      <c r="L650" s="61">
        <v>1.325</v>
      </c>
      <c r="M650" s="56">
        <v>0.5</v>
      </c>
      <c r="N650" s="63">
        <f t="shared" si="73"/>
        <v>41079.0017630125</v>
      </c>
    </row>
    <row r="651" customHeight="1" spans="2:14">
      <c r="B651" s="65">
        <v>3734</v>
      </c>
      <c r="C651" s="60">
        <v>1.7</v>
      </c>
      <c r="D651" s="60">
        <v>1.75</v>
      </c>
      <c r="E651" s="60">
        <v>1</v>
      </c>
      <c r="F651" s="60">
        <v>0</v>
      </c>
      <c r="G651" s="51">
        <f t="shared" si="71"/>
        <v>11108.65</v>
      </c>
      <c r="H651" s="61">
        <v>1.7</v>
      </c>
      <c r="I651" s="60">
        <v>0.98</v>
      </c>
      <c r="J651" s="60">
        <v>2.33</v>
      </c>
      <c r="K651" s="54">
        <f t="shared" si="72"/>
        <v>3.2834</v>
      </c>
      <c r="L651" s="61">
        <v>1.325</v>
      </c>
      <c r="M651" s="56">
        <v>0.5</v>
      </c>
      <c r="N651" s="63">
        <f t="shared" si="73"/>
        <v>41079.0017630125</v>
      </c>
    </row>
    <row r="652" customHeight="1" spans="2:14">
      <c r="B652" s="65">
        <v>3734</v>
      </c>
      <c r="C652" s="60">
        <v>1.7</v>
      </c>
      <c r="D652" s="60">
        <v>1.75</v>
      </c>
      <c r="E652" s="60">
        <v>1</v>
      </c>
      <c r="F652" s="60">
        <v>0</v>
      </c>
      <c r="G652" s="51">
        <f t="shared" si="71"/>
        <v>11108.65</v>
      </c>
      <c r="H652" s="61">
        <v>1.7</v>
      </c>
      <c r="I652" s="60">
        <v>0.98</v>
      </c>
      <c r="J652" s="60">
        <v>2.33</v>
      </c>
      <c r="K652" s="54">
        <f t="shared" si="72"/>
        <v>3.2834</v>
      </c>
      <c r="L652" s="61">
        <v>1.325</v>
      </c>
      <c r="M652" s="56">
        <v>0.5</v>
      </c>
      <c r="N652" s="63">
        <f t="shared" si="73"/>
        <v>41079.0017630125</v>
      </c>
    </row>
    <row r="653" customHeight="1" spans="2:14">
      <c r="B653" s="65">
        <v>3734</v>
      </c>
      <c r="C653" s="60">
        <v>1.7</v>
      </c>
      <c r="D653" s="60">
        <v>1.75</v>
      </c>
      <c r="E653" s="60">
        <v>1</v>
      </c>
      <c r="F653" s="60">
        <v>0</v>
      </c>
      <c r="G653" s="51">
        <f t="shared" si="71"/>
        <v>11108.65</v>
      </c>
      <c r="H653" s="61">
        <v>1.7</v>
      </c>
      <c r="I653" s="60">
        <v>0.98</v>
      </c>
      <c r="J653" s="60">
        <v>2.33</v>
      </c>
      <c r="K653" s="54">
        <f t="shared" si="72"/>
        <v>3.2834</v>
      </c>
      <c r="L653" s="61">
        <v>1.325</v>
      </c>
      <c r="M653" s="56">
        <v>0.5</v>
      </c>
      <c r="N653" s="63">
        <f t="shared" si="73"/>
        <v>41079.0017630125</v>
      </c>
    </row>
    <row r="654" customHeight="1" spans="2:14">
      <c r="B654" s="65">
        <v>3734</v>
      </c>
      <c r="C654" s="60">
        <v>1.7</v>
      </c>
      <c r="D654" s="60">
        <v>1.75</v>
      </c>
      <c r="E654" s="60">
        <v>1</v>
      </c>
      <c r="F654" s="60">
        <v>0</v>
      </c>
      <c r="G654" s="51">
        <f t="shared" si="71"/>
        <v>11108.65</v>
      </c>
      <c r="H654" s="61">
        <v>1.7</v>
      </c>
      <c r="I654" s="60">
        <v>0.98</v>
      </c>
      <c r="J654" s="60">
        <v>2.33</v>
      </c>
      <c r="K654" s="54">
        <f t="shared" si="72"/>
        <v>3.2834</v>
      </c>
      <c r="L654" s="61">
        <v>1.325</v>
      </c>
      <c r="M654" s="56">
        <v>0.5</v>
      </c>
      <c r="N654" s="63">
        <f t="shared" si="73"/>
        <v>41079.0017630125</v>
      </c>
    </row>
    <row r="655" customHeight="1" spans="2:14">
      <c r="B655" s="65">
        <v>3734</v>
      </c>
      <c r="C655" s="60">
        <v>1.7</v>
      </c>
      <c r="D655" s="60">
        <v>1.75</v>
      </c>
      <c r="E655" s="60">
        <v>1</v>
      </c>
      <c r="F655" s="60">
        <v>0</v>
      </c>
      <c r="G655" s="51">
        <f t="shared" si="71"/>
        <v>11108.65</v>
      </c>
      <c r="H655" s="61">
        <v>1.7</v>
      </c>
      <c r="I655" s="60">
        <v>0.98</v>
      </c>
      <c r="J655" s="60">
        <v>2.33</v>
      </c>
      <c r="K655" s="54">
        <f t="shared" si="72"/>
        <v>3.2834</v>
      </c>
      <c r="L655" s="61">
        <v>1.325</v>
      </c>
      <c r="M655" s="56">
        <v>0.5</v>
      </c>
      <c r="N655" s="63">
        <f t="shared" si="73"/>
        <v>41079.0017630125</v>
      </c>
    </row>
    <row r="656" customHeight="1" spans="2:14">
      <c r="B656" s="65">
        <v>3734</v>
      </c>
      <c r="C656" s="60">
        <v>1.7</v>
      </c>
      <c r="D656" s="60">
        <v>1</v>
      </c>
      <c r="E656" s="60">
        <v>1</v>
      </c>
      <c r="F656" s="60">
        <v>0</v>
      </c>
      <c r="G656" s="51">
        <f t="shared" si="71"/>
        <v>6347.8</v>
      </c>
      <c r="H656" s="61">
        <v>1.7</v>
      </c>
      <c r="I656" s="60">
        <v>0.98</v>
      </c>
      <c r="J656" s="60">
        <v>2.33</v>
      </c>
      <c r="K656" s="54">
        <f t="shared" si="72"/>
        <v>3.2834</v>
      </c>
      <c r="L656" s="61">
        <v>1.325</v>
      </c>
      <c r="M656" s="56">
        <v>0.5</v>
      </c>
      <c r="N656" s="63">
        <f t="shared" si="73"/>
        <v>23473.71529315</v>
      </c>
    </row>
    <row r="657" customHeight="1" spans="2:14">
      <c r="B657" s="65">
        <v>3734</v>
      </c>
      <c r="C657" s="60">
        <v>1.7</v>
      </c>
      <c r="D657" s="60">
        <v>1</v>
      </c>
      <c r="E657" s="60">
        <v>1</v>
      </c>
      <c r="F657" s="60">
        <v>0</v>
      </c>
      <c r="G657" s="51">
        <f t="shared" si="71"/>
        <v>6347.8</v>
      </c>
      <c r="H657" s="61">
        <v>1.7</v>
      </c>
      <c r="I657" s="60">
        <v>0.98</v>
      </c>
      <c r="J657" s="60">
        <v>2.33</v>
      </c>
      <c r="K657" s="54">
        <f t="shared" si="72"/>
        <v>3.2834</v>
      </c>
      <c r="L657" s="61">
        <v>1.325</v>
      </c>
      <c r="M657" s="56">
        <v>0.5</v>
      </c>
      <c r="N657" s="63">
        <f t="shared" si="73"/>
        <v>23473.71529315</v>
      </c>
    </row>
    <row r="658" customHeight="1" spans="2:14">
      <c r="B658" s="65">
        <v>3734</v>
      </c>
      <c r="C658" s="60">
        <v>1.7</v>
      </c>
      <c r="D658" s="60">
        <v>1</v>
      </c>
      <c r="E658" s="60">
        <v>1</v>
      </c>
      <c r="F658" s="60">
        <v>0</v>
      </c>
      <c r="G658" s="51">
        <f t="shared" si="71"/>
        <v>6347.8</v>
      </c>
      <c r="H658" s="61">
        <v>1.7</v>
      </c>
      <c r="I658" s="60">
        <v>0.98</v>
      </c>
      <c r="J658" s="60">
        <v>2.33</v>
      </c>
      <c r="K658" s="54">
        <f t="shared" si="72"/>
        <v>3.2834</v>
      </c>
      <c r="L658" s="61">
        <v>1.325</v>
      </c>
      <c r="M658" s="56">
        <v>0.5</v>
      </c>
      <c r="N658" s="63">
        <f t="shared" si="73"/>
        <v>23473.71529315</v>
      </c>
    </row>
    <row r="659" customHeight="1" spans="2:14">
      <c r="B659" s="65">
        <v>3734</v>
      </c>
      <c r="C659" s="60">
        <v>1.7</v>
      </c>
      <c r="D659" s="60">
        <v>1</v>
      </c>
      <c r="E659" s="60">
        <v>1</v>
      </c>
      <c r="F659" s="60">
        <v>0</v>
      </c>
      <c r="G659" s="51">
        <f t="shared" si="71"/>
        <v>6347.8</v>
      </c>
      <c r="H659" s="61">
        <v>1.7</v>
      </c>
      <c r="I659" s="60">
        <v>0.98</v>
      </c>
      <c r="J659" s="60">
        <v>2.33</v>
      </c>
      <c r="K659" s="54">
        <f t="shared" si="72"/>
        <v>3.2834</v>
      </c>
      <c r="L659" s="61">
        <v>1.125</v>
      </c>
      <c r="M659" s="56">
        <v>0.5</v>
      </c>
      <c r="N659" s="63">
        <f t="shared" si="73"/>
        <v>19930.51298475</v>
      </c>
    </row>
    <row r="660" customHeight="1" spans="2:14">
      <c r="B660" s="65">
        <v>3734</v>
      </c>
      <c r="C660" s="60">
        <v>1.7</v>
      </c>
      <c r="D660" s="60">
        <v>1</v>
      </c>
      <c r="E660" s="60">
        <v>1</v>
      </c>
      <c r="F660" s="60">
        <v>0</v>
      </c>
      <c r="G660" s="51">
        <f t="shared" si="71"/>
        <v>6347.8</v>
      </c>
      <c r="H660" s="61">
        <v>1.7</v>
      </c>
      <c r="I660" s="60">
        <v>0.98</v>
      </c>
      <c r="J660" s="60">
        <v>2.33</v>
      </c>
      <c r="K660" s="54">
        <f t="shared" si="72"/>
        <v>3.2834</v>
      </c>
      <c r="L660" s="61">
        <v>1.125</v>
      </c>
      <c r="M660" s="56">
        <v>0.5</v>
      </c>
      <c r="N660" s="63">
        <f t="shared" si="73"/>
        <v>19930.51298475</v>
      </c>
    </row>
    <row r="661" customHeight="1" spans="2:14">
      <c r="B661" s="65">
        <v>3734</v>
      </c>
      <c r="C661" s="60">
        <v>1.7</v>
      </c>
      <c r="D661" s="60">
        <v>1</v>
      </c>
      <c r="E661" s="60">
        <v>1</v>
      </c>
      <c r="F661" s="60">
        <v>0</v>
      </c>
      <c r="G661" s="51">
        <f t="shared" si="71"/>
        <v>6347.8</v>
      </c>
      <c r="H661" s="61">
        <v>1.7</v>
      </c>
      <c r="I661" s="60">
        <v>0.98</v>
      </c>
      <c r="J661" s="60">
        <v>2.33</v>
      </c>
      <c r="K661" s="54">
        <f t="shared" si="72"/>
        <v>3.2834</v>
      </c>
      <c r="L661" s="61">
        <v>1.125</v>
      </c>
      <c r="M661" s="56">
        <v>0.5</v>
      </c>
      <c r="N661" s="63">
        <f t="shared" si="73"/>
        <v>19930.51298475</v>
      </c>
    </row>
    <row r="662" customHeight="1" spans="2:14">
      <c r="B662" s="65">
        <v>3734</v>
      </c>
      <c r="C662" s="60">
        <v>1.7</v>
      </c>
      <c r="D662" s="60">
        <v>1</v>
      </c>
      <c r="E662" s="60">
        <v>1</v>
      </c>
      <c r="F662" s="60">
        <v>0</v>
      </c>
      <c r="G662" s="51">
        <f t="shared" si="71"/>
        <v>6347.8</v>
      </c>
      <c r="H662" s="61">
        <v>1.7</v>
      </c>
      <c r="I662" s="60">
        <v>0.98</v>
      </c>
      <c r="J662" s="60">
        <v>2.33</v>
      </c>
      <c r="K662" s="54">
        <f t="shared" si="72"/>
        <v>3.2834</v>
      </c>
      <c r="L662" s="61">
        <v>1.125</v>
      </c>
      <c r="M662" s="56">
        <v>0.5</v>
      </c>
      <c r="N662" s="63">
        <f t="shared" si="73"/>
        <v>19930.51298475</v>
      </c>
    </row>
    <row r="663" customHeight="1" spans="2:14">
      <c r="B663" s="65">
        <v>3734</v>
      </c>
      <c r="C663" s="60">
        <v>1.7</v>
      </c>
      <c r="D663" s="60">
        <v>1</v>
      </c>
      <c r="E663" s="60">
        <v>1</v>
      </c>
      <c r="F663" s="60">
        <v>0</v>
      </c>
      <c r="G663" s="51">
        <f t="shared" si="71"/>
        <v>6347.8</v>
      </c>
      <c r="H663" s="61">
        <v>1.7</v>
      </c>
      <c r="I663" s="60">
        <v>0.98</v>
      </c>
      <c r="J663" s="60">
        <v>2.33</v>
      </c>
      <c r="K663" s="54">
        <f t="shared" si="72"/>
        <v>3.2834</v>
      </c>
      <c r="L663" s="61">
        <v>1.125</v>
      </c>
      <c r="M663" s="56">
        <v>0.5</v>
      </c>
      <c r="N663" s="63">
        <f t="shared" si="73"/>
        <v>19930.51298475</v>
      </c>
    </row>
    <row r="664" customHeight="1" spans="2:14">
      <c r="B664" s="65">
        <v>3734</v>
      </c>
      <c r="C664" s="60">
        <v>1.7</v>
      </c>
      <c r="D664" s="60">
        <v>1</v>
      </c>
      <c r="E664" s="60">
        <v>1</v>
      </c>
      <c r="F664" s="60">
        <v>0</v>
      </c>
      <c r="G664" s="51">
        <f t="shared" si="71"/>
        <v>6347.8</v>
      </c>
      <c r="H664" s="61">
        <v>1.7</v>
      </c>
      <c r="I664" s="60">
        <v>0.98</v>
      </c>
      <c r="J664" s="60">
        <v>2.33</v>
      </c>
      <c r="K664" s="54">
        <f t="shared" si="72"/>
        <v>3.2834</v>
      </c>
      <c r="L664" s="61">
        <v>1.125</v>
      </c>
      <c r="M664" s="56">
        <v>0.5</v>
      </c>
      <c r="N664" s="63">
        <f t="shared" si="73"/>
        <v>19930.51298475</v>
      </c>
    </row>
    <row r="665" customHeight="1" spans="2:14">
      <c r="B665" s="65">
        <v>3734</v>
      </c>
      <c r="C665" s="60">
        <v>1.7</v>
      </c>
      <c r="D665" s="60">
        <v>1</v>
      </c>
      <c r="E665" s="60">
        <v>1</v>
      </c>
      <c r="F665" s="60">
        <v>0</v>
      </c>
      <c r="G665" s="51">
        <f t="shared" si="71"/>
        <v>6347.8</v>
      </c>
      <c r="H665" s="61">
        <v>1.7</v>
      </c>
      <c r="I665" s="60">
        <v>0.98</v>
      </c>
      <c r="J665" s="60">
        <v>2.33</v>
      </c>
      <c r="K665" s="54">
        <f t="shared" si="72"/>
        <v>3.2834</v>
      </c>
      <c r="L665" s="61">
        <v>1.125</v>
      </c>
      <c r="M665" s="56">
        <v>0.5</v>
      </c>
      <c r="N665" s="63">
        <f t="shared" si="73"/>
        <v>19930.51298475</v>
      </c>
    </row>
    <row r="666" customHeight="1" spans="2:14">
      <c r="B666" s="66">
        <f>SUM(N643:N665)</f>
        <v>683577.5159397</v>
      </c>
      <c r="C666" s="67"/>
      <c r="D666" s="67"/>
      <c r="E666" s="67"/>
      <c r="F666" s="67"/>
      <c r="G666" s="67"/>
      <c r="H666" s="67"/>
      <c r="I666" s="67"/>
      <c r="J666" s="67"/>
      <c r="K666" s="67"/>
      <c r="L666" s="67"/>
      <c r="M666" s="67"/>
      <c r="N666" s="68"/>
    </row>
    <row r="667" customHeight="1" spans="2:14">
      <c r="B667" s="66"/>
      <c r="C667" s="67"/>
      <c r="D667" s="67"/>
      <c r="E667" s="67"/>
      <c r="F667" s="67"/>
      <c r="G667" s="67"/>
      <c r="H667" s="67"/>
      <c r="I667" s="67"/>
      <c r="J667" s="67"/>
      <c r="K667" s="67"/>
      <c r="L667" s="67"/>
      <c r="M667" s="67"/>
      <c r="N667" s="68"/>
    </row>
    <row r="668" customHeight="1" spans="2:14">
      <c r="B668" s="69"/>
      <c r="C668" s="70"/>
      <c r="D668" s="70"/>
      <c r="E668" s="70"/>
      <c r="F668" s="70"/>
      <c r="G668" s="70"/>
      <c r="H668" s="70"/>
      <c r="I668" s="70"/>
      <c r="J668" s="70"/>
      <c r="K668" s="70"/>
      <c r="L668" s="70"/>
      <c r="M668" s="70"/>
      <c r="N668" s="71"/>
    </row>
    <row r="669" customHeight="1" spans="2:14">
      <c r="B669" s="34" t="s">
        <v>7</v>
      </c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6"/>
    </row>
    <row r="670" customHeight="1" spans="2:14">
      <c r="B670" s="37"/>
      <c r="C670" s="38"/>
      <c r="D670" s="38"/>
      <c r="E670" s="38"/>
      <c r="F670" s="38"/>
      <c r="G670" s="38"/>
      <c r="H670" s="38"/>
      <c r="I670" s="38"/>
      <c r="J670" s="38"/>
      <c r="K670" s="38"/>
      <c r="L670" s="38"/>
      <c r="M670" s="38"/>
      <c r="N670" s="39"/>
    </row>
    <row r="671" customHeight="1" spans="2:14">
      <c r="B671" s="40" t="s">
        <v>9</v>
      </c>
      <c r="C671" s="41"/>
      <c r="D671" s="41"/>
      <c r="E671" s="41"/>
      <c r="F671" s="41"/>
      <c r="G671" s="42"/>
      <c r="H671" s="43" t="s">
        <v>10</v>
      </c>
      <c r="I671" s="44"/>
      <c r="J671" s="44"/>
      <c r="K671" s="45"/>
      <c r="L671" s="46" t="s">
        <v>11</v>
      </c>
      <c r="M671" s="47"/>
      <c r="N671" s="48" t="s">
        <v>12</v>
      </c>
    </row>
    <row r="672" customHeight="1" spans="2:14">
      <c r="B672" s="49" t="s">
        <v>13</v>
      </c>
      <c r="C672" s="50" t="s">
        <v>14</v>
      </c>
      <c r="D672" s="50" t="s">
        <v>15</v>
      </c>
      <c r="E672" s="50" t="s">
        <v>16</v>
      </c>
      <c r="F672" s="50" t="s">
        <v>17</v>
      </c>
      <c r="G672" s="51" t="s">
        <v>9</v>
      </c>
      <c r="H672" s="52" t="s">
        <v>18</v>
      </c>
      <c r="I672" s="53" t="s">
        <v>19</v>
      </c>
      <c r="J672" s="53" t="s">
        <v>20</v>
      </c>
      <c r="K672" s="54" t="s">
        <v>21</v>
      </c>
      <c r="L672" s="55" t="s">
        <v>22</v>
      </c>
      <c r="M672" s="56" t="s">
        <v>23</v>
      </c>
      <c r="N672" s="57"/>
    </row>
    <row r="673" customHeight="1" spans="2:14">
      <c r="B673" s="65">
        <v>2556</v>
      </c>
      <c r="C673" s="60">
        <v>4.97</v>
      </c>
      <c r="D673" s="60">
        <v>1</v>
      </c>
      <c r="E673" s="60">
        <v>1</v>
      </c>
      <c r="F673" s="60">
        <v>0</v>
      </c>
      <c r="G673" s="51">
        <f t="shared" ref="G673:G693" si="74">B673*C673*D673*E673+F673</f>
        <v>12703.32</v>
      </c>
      <c r="H673" s="61">
        <v>1.35</v>
      </c>
      <c r="I673" s="60">
        <v>0.76</v>
      </c>
      <c r="J673" s="60">
        <v>1.54</v>
      </c>
      <c r="K673" s="54">
        <f t="shared" ref="K673:K693" si="75">I673*J673+1</f>
        <v>2.1704</v>
      </c>
      <c r="L673" s="61">
        <v>1.125</v>
      </c>
      <c r="M673" s="56">
        <v>0.5</v>
      </c>
      <c r="N673" s="63">
        <f t="shared" ref="N673:N693" si="76">G673*H673*K673*L673*M673</f>
        <v>20936.9450997</v>
      </c>
    </row>
    <row r="674" customHeight="1" spans="2:14">
      <c r="B674" s="65">
        <v>2556</v>
      </c>
      <c r="C674" s="60">
        <f t="shared" ref="C674:C693" si="77">0.677+0.338</f>
        <v>1.015</v>
      </c>
      <c r="D674" s="60">
        <v>1.35</v>
      </c>
      <c r="E674" s="60">
        <v>1</v>
      </c>
      <c r="F674" s="60">
        <v>0</v>
      </c>
      <c r="G674" s="51">
        <f t="shared" si="74"/>
        <v>3502.359</v>
      </c>
      <c r="H674" s="61">
        <v>1.35</v>
      </c>
      <c r="I674" s="60">
        <v>0.76</v>
      </c>
      <c r="J674" s="60">
        <v>1.54</v>
      </c>
      <c r="K674" s="54">
        <f t="shared" si="75"/>
        <v>2.1704</v>
      </c>
      <c r="L674" s="61">
        <v>1.125</v>
      </c>
      <c r="M674" s="56">
        <v>0.5</v>
      </c>
      <c r="N674" s="63">
        <f t="shared" si="76"/>
        <v>5772.4042299525</v>
      </c>
    </row>
    <row r="675" customHeight="1" spans="2:14">
      <c r="B675" s="65">
        <v>2556</v>
      </c>
      <c r="C675" s="60">
        <f t="shared" si="77"/>
        <v>1.015</v>
      </c>
      <c r="D675" s="60">
        <v>1.35</v>
      </c>
      <c r="E675" s="60">
        <v>1</v>
      </c>
      <c r="F675" s="60">
        <v>0</v>
      </c>
      <c r="G675" s="51">
        <f t="shared" si="74"/>
        <v>3502.359</v>
      </c>
      <c r="H675" s="61">
        <v>1.35</v>
      </c>
      <c r="I675" s="60">
        <v>0.76</v>
      </c>
      <c r="J675" s="60">
        <v>1.54</v>
      </c>
      <c r="K675" s="54">
        <f t="shared" si="75"/>
        <v>2.1704</v>
      </c>
      <c r="L675" s="61">
        <v>1.125</v>
      </c>
      <c r="M675" s="56">
        <v>0.5</v>
      </c>
      <c r="N675" s="63">
        <f t="shared" si="76"/>
        <v>5772.4042299525</v>
      </c>
    </row>
    <row r="676" customHeight="1" spans="2:14">
      <c r="B676" s="65">
        <v>2556</v>
      </c>
      <c r="C676" s="60">
        <f t="shared" si="77"/>
        <v>1.015</v>
      </c>
      <c r="D676" s="60">
        <v>1.35</v>
      </c>
      <c r="E676" s="60">
        <v>1</v>
      </c>
      <c r="F676" s="60">
        <v>0</v>
      </c>
      <c r="G676" s="51">
        <f t="shared" si="74"/>
        <v>3502.359</v>
      </c>
      <c r="H676" s="61">
        <v>1.35</v>
      </c>
      <c r="I676" s="60">
        <v>0.76</v>
      </c>
      <c r="J676" s="60">
        <v>1.54</v>
      </c>
      <c r="K676" s="54">
        <f t="shared" si="75"/>
        <v>2.1704</v>
      </c>
      <c r="L676" s="61">
        <v>1.125</v>
      </c>
      <c r="M676" s="56">
        <v>0.5</v>
      </c>
      <c r="N676" s="63">
        <f t="shared" si="76"/>
        <v>5772.4042299525</v>
      </c>
    </row>
    <row r="677" customHeight="1" spans="2:14">
      <c r="B677" s="65">
        <v>2556</v>
      </c>
      <c r="C677" s="60">
        <f t="shared" si="77"/>
        <v>1.015</v>
      </c>
      <c r="D677" s="60">
        <v>1.35</v>
      </c>
      <c r="E677" s="60">
        <v>1</v>
      </c>
      <c r="F677" s="60">
        <v>0</v>
      </c>
      <c r="G677" s="51">
        <f t="shared" si="74"/>
        <v>3502.359</v>
      </c>
      <c r="H677" s="61">
        <v>1.35</v>
      </c>
      <c r="I677" s="60">
        <v>0.76</v>
      </c>
      <c r="J677" s="60">
        <v>1.54</v>
      </c>
      <c r="K677" s="54">
        <f t="shared" si="75"/>
        <v>2.1704</v>
      </c>
      <c r="L677" s="61">
        <v>1.125</v>
      </c>
      <c r="M677" s="56">
        <v>0.5</v>
      </c>
      <c r="N677" s="63">
        <f t="shared" si="76"/>
        <v>5772.4042299525</v>
      </c>
    </row>
    <row r="678" customHeight="1" spans="2:14">
      <c r="B678" s="65">
        <v>2556</v>
      </c>
      <c r="C678" s="60">
        <f t="shared" si="77"/>
        <v>1.015</v>
      </c>
      <c r="D678" s="60">
        <v>1.35</v>
      </c>
      <c r="E678" s="60">
        <v>1</v>
      </c>
      <c r="F678" s="60">
        <v>0</v>
      </c>
      <c r="G678" s="51">
        <f t="shared" si="74"/>
        <v>3502.359</v>
      </c>
      <c r="H678" s="61">
        <v>1.35</v>
      </c>
      <c r="I678" s="60">
        <v>0.76</v>
      </c>
      <c r="J678" s="60">
        <v>1.54</v>
      </c>
      <c r="K678" s="54">
        <f t="shared" si="75"/>
        <v>2.1704</v>
      </c>
      <c r="L678" s="61">
        <v>1.125</v>
      </c>
      <c r="M678" s="56">
        <v>0.5</v>
      </c>
      <c r="N678" s="63">
        <f t="shared" si="76"/>
        <v>5772.4042299525</v>
      </c>
    </row>
    <row r="679" customHeight="1" spans="2:14">
      <c r="B679" s="65">
        <v>2556</v>
      </c>
      <c r="C679" s="60">
        <f t="shared" si="77"/>
        <v>1.015</v>
      </c>
      <c r="D679" s="60">
        <v>1.35</v>
      </c>
      <c r="E679" s="60">
        <v>1</v>
      </c>
      <c r="F679" s="60">
        <v>0</v>
      </c>
      <c r="G679" s="51">
        <f t="shared" si="74"/>
        <v>3502.359</v>
      </c>
      <c r="H679" s="61">
        <v>1.35</v>
      </c>
      <c r="I679" s="60">
        <v>0.76</v>
      </c>
      <c r="J679" s="60">
        <v>1.54</v>
      </c>
      <c r="K679" s="54">
        <f t="shared" si="75"/>
        <v>2.1704</v>
      </c>
      <c r="L679" s="61">
        <v>1.125</v>
      </c>
      <c r="M679" s="56">
        <v>0.5</v>
      </c>
      <c r="N679" s="63">
        <f t="shared" si="76"/>
        <v>5772.4042299525</v>
      </c>
    </row>
    <row r="680" customHeight="1" spans="2:14">
      <c r="B680" s="65">
        <v>2556</v>
      </c>
      <c r="C680" s="60">
        <f t="shared" si="77"/>
        <v>1.015</v>
      </c>
      <c r="D680" s="60">
        <v>1.35</v>
      </c>
      <c r="E680" s="60">
        <v>1</v>
      </c>
      <c r="F680" s="60">
        <v>0</v>
      </c>
      <c r="G680" s="51">
        <f t="shared" si="74"/>
        <v>3502.359</v>
      </c>
      <c r="H680" s="61">
        <v>1.35</v>
      </c>
      <c r="I680" s="60">
        <v>0.76</v>
      </c>
      <c r="J680" s="60">
        <v>1.54</v>
      </c>
      <c r="K680" s="54">
        <f t="shared" si="75"/>
        <v>2.1704</v>
      </c>
      <c r="L680" s="61">
        <v>1.125</v>
      </c>
      <c r="M680" s="56">
        <v>0.5</v>
      </c>
      <c r="N680" s="63">
        <f t="shared" si="76"/>
        <v>5772.4042299525</v>
      </c>
    </row>
    <row r="681" customHeight="1" spans="2:14">
      <c r="B681" s="65">
        <v>2556</v>
      </c>
      <c r="C681" s="60">
        <f t="shared" si="77"/>
        <v>1.015</v>
      </c>
      <c r="D681" s="60">
        <v>1.35</v>
      </c>
      <c r="E681" s="60">
        <v>1</v>
      </c>
      <c r="F681" s="60">
        <v>0</v>
      </c>
      <c r="G681" s="51">
        <f t="shared" si="74"/>
        <v>3502.359</v>
      </c>
      <c r="H681" s="61">
        <v>1.35</v>
      </c>
      <c r="I681" s="60">
        <v>0.76</v>
      </c>
      <c r="J681" s="60">
        <v>1.54</v>
      </c>
      <c r="K681" s="54">
        <f t="shared" si="75"/>
        <v>2.1704</v>
      </c>
      <c r="L681" s="61">
        <v>1.125</v>
      </c>
      <c r="M681" s="56">
        <v>0.5</v>
      </c>
      <c r="N681" s="63">
        <f t="shared" si="76"/>
        <v>5772.4042299525</v>
      </c>
    </row>
    <row r="682" customHeight="1" spans="2:14">
      <c r="B682" s="65">
        <v>2556</v>
      </c>
      <c r="C682" s="60">
        <f t="shared" si="77"/>
        <v>1.015</v>
      </c>
      <c r="D682" s="60">
        <v>1.35</v>
      </c>
      <c r="E682" s="60">
        <v>1</v>
      </c>
      <c r="F682" s="60">
        <v>0</v>
      </c>
      <c r="G682" s="51">
        <f t="shared" si="74"/>
        <v>3502.359</v>
      </c>
      <c r="H682" s="61">
        <v>1.35</v>
      </c>
      <c r="I682" s="60">
        <v>0.76</v>
      </c>
      <c r="J682" s="60">
        <v>1.54</v>
      </c>
      <c r="K682" s="54">
        <f t="shared" si="75"/>
        <v>2.1704</v>
      </c>
      <c r="L682" s="61">
        <v>1.125</v>
      </c>
      <c r="M682" s="56">
        <v>0.5</v>
      </c>
      <c r="N682" s="63">
        <f t="shared" si="76"/>
        <v>5772.4042299525</v>
      </c>
    </row>
    <row r="683" customHeight="1" spans="2:14">
      <c r="B683" s="65">
        <v>2556</v>
      </c>
      <c r="C683" s="60">
        <f t="shared" si="77"/>
        <v>1.015</v>
      </c>
      <c r="D683" s="60">
        <v>1.35</v>
      </c>
      <c r="E683" s="60">
        <v>1</v>
      </c>
      <c r="F683" s="60">
        <v>0</v>
      </c>
      <c r="G683" s="51">
        <f t="shared" si="74"/>
        <v>3502.359</v>
      </c>
      <c r="H683" s="61">
        <v>1.35</v>
      </c>
      <c r="I683" s="60">
        <v>0.76</v>
      </c>
      <c r="J683" s="60">
        <v>1.54</v>
      </c>
      <c r="K683" s="54">
        <f t="shared" si="75"/>
        <v>2.1704</v>
      </c>
      <c r="L683" s="61">
        <v>1.125</v>
      </c>
      <c r="M683" s="56">
        <v>0.5</v>
      </c>
      <c r="N683" s="63">
        <f t="shared" si="76"/>
        <v>5772.4042299525</v>
      </c>
    </row>
    <row r="684" customHeight="1" spans="2:14">
      <c r="B684" s="65">
        <v>2556</v>
      </c>
      <c r="C684" s="60">
        <f t="shared" si="77"/>
        <v>1.015</v>
      </c>
      <c r="D684" s="60">
        <v>1.35</v>
      </c>
      <c r="E684" s="60">
        <v>1</v>
      </c>
      <c r="F684" s="60">
        <v>0</v>
      </c>
      <c r="G684" s="51">
        <f t="shared" si="74"/>
        <v>3502.359</v>
      </c>
      <c r="H684" s="61">
        <v>1.35</v>
      </c>
      <c r="I684" s="60">
        <v>0.76</v>
      </c>
      <c r="J684" s="60">
        <v>1.54</v>
      </c>
      <c r="K684" s="54">
        <f t="shared" si="75"/>
        <v>2.1704</v>
      </c>
      <c r="L684" s="61">
        <v>1.125</v>
      </c>
      <c r="M684" s="56">
        <v>0.5</v>
      </c>
      <c r="N684" s="63">
        <f t="shared" si="76"/>
        <v>5772.4042299525</v>
      </c>
    </row>
    <row r="685" customHeight="1" spans="2:14">
      <c r="B685" s="65">
        <v>2556</v>
      </c>
      <c r="C685" s="60">
        <f t="shared" si="77"/>
        <v>1.015</v>
      </c>
      <c r="D685" s="60">
        <v>1.35</v>
      </c>
      <c r="E685" s="60">
        <v>1</v>
      </c>
      <c r="F685" s="60">
        <v>0</v>
      </c>
      <c r="G685" s="51">
        <f t="shared" si="74"/>
        <v>3502.359</v>
      </c>
      <c r="H685" s="61">
        <v>1.35</v>
      </c>
      <c r="I685" s="60">
        <v>0.76</v>
      </c>
      <c r="J685" s="60">
        <v>1.54</v>
      </c>
      <c r="K685" s="54">
        <f t="shared" si="75"/>
        <v>2.1704</v>
      </c>
      <c r="L685" s="61">
        <v>1.125</v>
      </c>
      <c r="M685" s="56">
        <v>0.5</v>
      </c>
      <c r="N685" s="63">
        <f t="shared" si="76"/>
        <v>5772.4042299525</v>
      </c>
    </row>
    <row r="686" customHeight="1" spans="2:14">
      <c r="B686" s="65">
        <v>2556</v>
      </c>
      <c r="C686" s="60">
        <f t="shared" si="77"/>
        <v>1.015</v>
      </c>
      <c r="D686" s="60">
        <v>1.35</v>
      </c>
      <c r="E686" s="60">
        <v>1</v>
      </c>
      <c r="F686" s="60">
        <v>0</v>
      </c>
      <c r="G686" s="51">
        <f t="shared" si="74"/>
        <v>3502.359</v>
      </c>
      <c r="H686" s="61">
        <v>1.35</v>
      </c>
      <c r="I686" s="60">
        <v>0.76</v>
      </c>
      <c r="J686" s="60">
        <v>1.54</v>
      </c>
      <c r="K686" s="54">
        <f t="shared" si="75"/>
        <v>2.1704</v>
      </c>
      <c r="L686" s="61">
        <v>1.125</v>
      </c>
      <c r="M686" s="56">
        <v>0.5</v>
      </c>
      <c r="N686" s="63">
        <f t="shared" si="76"/>
        <v>5772.4042299525</v>
      </c>
    </row>
    <row r="687" customHeight="1" spans="2:14">
      <c r="B687" s="65">
        <v>2556</v>
      </c>
      <c r="C687" s="60">
        <f t="shared" si="77"/>
        <v>1.015</v>
      </c>
      <c r="D687" s="60">
        <v>1.35</v>
      </c>
      <c r="E687" s="60">
        <v>1</v>
      </c>
      <c r="F687" s="60">
        <v>0</v>
      </c>
      <c r="G687" s="51">
        <f t="shared" si="74"/>
        <v>3502.359</v>
      </c>
      <c r="H687" s="61">
        <v>1.35</v>
      </c>
      <c r="I687" s="60">
        <v>0.76</v>
      </c>
      <c r="J687" s="60">
        <v>1.54</v>
      </c>
      <c r="K687" s="54">
        <f t="shared" si="75"/>
        <v>2.1704</v>
      </c>
      <c r="L687" s="61">
        <v>1.125</v>
      </c>
      <c r="M687" s="56">
        <v>0.5</v>
      </c>
      <c r="N687" s="63">
        <f t="shared" si="76"/>
        <v>5772.4042299525</v>
      </c>
    </row>
    <row r="688" customHeight="1" spans="2:14">
      <c r="B688" s="65">
        <v>2556</v>
      </c>
      <c r="C688" s="60">
        <f t="shared" si="77"/>
        <v>1.015</v>
      </c>
      <c r="D688" s="60">
        <v>1.35</v>
      </c>
      <c r="E688" s="60">
        <v>1</v>
      </c>
      <c r="F688" s="60">
        <v>0</v>
      </c>
      <c r="G688" s="51">
        <f t="shared" si="74"/>
        <v>3502.359</v>
      </c>
      <c r="H688" s="61">
        <v>1.35</v>
      </c>
      <c r="I688" s="60">
        <v>0.76</v>
      </c>
      <c r="J688" s="60">
        <v>1.54</v>
      </c>
      <c r="K688" s="54">
        <f t="shared" si="75"/>
        <v>2.1704</v>
      </c>
      <c r="L688" s="61">
        <v>1.125</v>
      </c>
      <c r="M688" s="56">
        <v>0.5</v>
      </c>
      <c r="N688" s="63">
        <f t="shared" si="76"/>
        <v>5772.4042299525</v>
      </c>
    </row>
    <row r="689" customHeight="1" spans="2:14">
      <c r="B689" s="65">
        <v>2556</v>
      </c>
      <c r="C689" s="60">
        <f t="shared" si="77"/>
        <v>1.015</v>
      </c>
      <c r="D689" s="60">
        <v>1.35</v>
      </c>
      <c r="E689" s="60">
        <v>1</v>
      </c>
      <c r="F689" s="60">
        <v>0</v>
      </c>
      <c r="G689" s="51">
        <f t="shared" si="74"/>
        <v>3502.359</v>
      </c>
      <c r="H689" s="61">
        <v>1.35</v>
      </c>
      <c r="I689" s="60">
        <v>0.76</v>
      </c>
      <c r="J689" s="60">
        <v>1.54</v>
      </c>
      <c r="K689" s="54">
        <f t="shared" si="75"/>
        <v>2.1704</v>
      </c>
      <c r="L689" s="61">
        <v>1.125</v>
      </c>
      <c r="M689" s="56">
        <v>0.5</v>
      </c>
      <c r="N689" s="63">
        <f t="shared" si="76"/>
        <v>5772.4042299525</v>
      </c>
    </row>
    <row r="690" customHeight="1" spans="2:14">
      <c r="B690" s="65">
        <v>2556</v>
      </c>
      <c r="C690" s="60">
        <f t="shared" si="77"/>
        <v>1.015</v>
      </c>
      <c r="D690" s="60">
        <v>1.35</v>
      </c>
      <c r="E690" s="60">
        <v>1</v>
      </c>
      <c r="F690" s="60">
        <v>0</v>
      </c>
      <c r="G690" s="51">
        <f t="shared" si="74"/>
        <v>3502.359</v>
      </c>
      <c r="H690" s="61">
        <v>1.35</v>
      </c>
      <c r="I690" s="60">
        <v>0.76</v>
      </c>
      <c r="J690" s="60">
        <v>1.54</v>
      </c>
      <c r="K690" s="54">
        <f t="shared" si="75"/>
        <v>2.1704</v>
      </c>
      <c r="L690" s="61">
        <v>1.125</v>
      </c>
      <c r="M690" s="56">
        <v>0.5</v>
      </c>
      <c r="N690" s="63">
        <f t="shared" si="76"/>
        <v>5772.4042299525</v>
      </c>
    </row>
    <row r="691" customHeight="1" spans="2:14">
      <c r="B691" s="65">
        <v>2556</v>
      </c>
      <c r="C691" s="60">
        <f t="shared" si="77"/>
        <v>1.015</v>
      </c>
      <c r="D691" s="60">
        <v>1.35</v>
      </c>
      <c r="E691" s="60">
        <v>1</v>
      </c>
      <c r="F691" s="60">
        <v>0</v>
      </c>
      <c r="G691" s="51">
        <f t="shared" si="74"/>
        <v>3502.359</v>
      </c>
      <c r="H691" s="61">
        <v>1.35</v>
      </c>
      <c r="I691" s="60">
        <v>0.76</v>
      </c>
      <c r="J691" s="60">
        <v>1.54</v>
      </c>
      <c r="K691" s="54">
        <f t="shared" si="75"/>
        <v>2.1704</v>
      </c>
      <c r="L691" s="61">
        <v>1.125</v>
      </c>
      <c r="M691" s="56">
        <v>0.5</v>
      </c>
      <c r="N691" s="63">
        <f t="shared" si="76"/>
        <v>5772.4042299525</v>
      </c>
    </row>
    <row r="692" customHeight="1" spans="2:14">
      <c r="B692" s="65">
        <v>2556</v>
      </c>
      <c r="C692" s="60">
        <f t="shared" si="77"/>
        <v>1.015</v>
      </c>
      <c r="D692" s="60">
        <v>1.35</v>
      </c>
      <c r="E692" s="60">
        <v>1</v>
      </c>
      <c r="F692" s="60">
        <v>0</v>
      </c>
      <c r="G692" s="51">
        <f t="shared" si="74"/>
        <v>3502.359</v>
      </c>
      <c r="H692" s="61">
        <v>1.35</v>
      </c>
      <c r="I692" s="60">
        <v>0.76</v>
      </c>
      <c r="J692" s="60">
        <v>1.54</v>
      </c>
      <c r="K692" s="54">
        <f t="shared" si="75"/>
        <v>2.1704</v>
      </c>
      <c r="L692" s="61">
        <v>1.125</v>
      </c>
      <c r="M692" s="56">
        <v>0.5</v>
      </c>
      <c r="N692" s="63">
        <f t="shared" si="76"/>
        <v>5772.4042299525</v>
      </c>
    </row>
    <row r="693" customHeight="1" spans="2:14">
      <c r="B693" s="65">
        <v>2556</v>
      </c>
      <c r="C693" s="60">
        <f t="shared" si="77"/>
        <v>1.015</v>
      </c>
      <c r="D693" s="60">
        <v>1.35</v>
      </c>
      <c r="E693" s="60">
        <v>1</v>
      </c>
      <c r="F693" s="60">
        <v>0</v>
      </c>
      <c r="G693" s="51">
        <f t="shared" si="74"/>
        <v>3502.359</v>
      </c>
      <c r="H693" s="61">
        <v>1.35</v>
      </c>
      <c r="I693" s="60">
        <v>0.76</v>
      </c>
      <c r="J693" s="60">
        <v>1.54</v>
      </c>
      <c r="K693" s="54">
        <f t="shared" si="75"/>
        <v>2.1704</v>
      </c>
      <c r="L693" s="61">
        <v>1.125</v>
      </c>
      <c r="M693" s="56">
        <v>0.5</v>
      </c>
      <c r="N693" s="63">
        <f t="shared" si="76"/>
        <v>5772.4042299525</v>
      </c>
    </row>
    <row r="694" customHeight="1" spans="2:14">
      <c r="B694" s="66">
        <f>SUM(N673:N693)</f>
        <v>136385.02969875</v>
      </c>
      <c r="C694" s="67"/>
      <c r="D694" s="67"/>
      <c r="E694" s="67"/>
      <c r="F694" s="67"/>
      <c r="G694" s="67"/>
      <c r="H694" s="67"/>
      <c r="I694" s="67"/>
      <c r="J694" s="67"/>
      <c r="K694" s="67"/>
      <c r="L694" s="67"/>
      <c r="M694" s="67"/>
      <c r="N694" s="68"/>
    </row>
    <row r="695" customHeight="1" spans="2:14">
      <c r="B695" s="66"/>
      <c r="C695" s="67"/>
      <c r="D695" s="67"/>
      <c r="E695" s="67"/>
      <c r="F695" s="67"/>
      <c r="G695" s="67"/>
      <c r="H695" s="67"/>
      <c r="I695" s="67"/>
      <c r="J695" s="67"/>
      <c r="K695" s="67"/>
      <c r="L695" s="67"/>
      <c r="M695" s="67"/>
      <c r="N695" s="68"/>
    </row>
    <row r="696" customHeight="1" spans="2:14">
      <c r="B696" s="69"/>
      <c r="C696" s="70"/>
      <c r="D696" s="70"/>
      <c r="E696" s="70"/>
      <c r="F696" s="70"/>
      <c r="G696" s="70"/>
      <c r="H696" s="70"/>
      <c r="I696" s="70"/>
      <c r="J696" s="70"/>
      <c r="K696" s="70"/>
      <c r="L696" s="70"/>
      <c r="M696" s="70"/>
      <c r="N696" s="71"/>
    </row>
  </sheetData>
  <mergeCells count="246">
    <mergeCell ref="B12:G12"/>
    <mergeCell ref="H12:K12"/>
    <mergeCell ref="L12:M12"/>
    <mergeCell ref="B34:G34"/>
    <mergeCell ref="H34:K34"/>
    <mergeCell ref="L34:M34"/>
    <mergeCell ref="B54:G54"/>
    <mergeCell ref="H54:K54"/>
    <mergeCell ref="L54:M54"/>
    <mergeCell ref="B84:G84"/>
    <mergeCell ref="H84:K84"/>
    <mergeCell ref="L84:M84"/>
    <mergeCell ref="B123:G123"/>
    <mergeCell ref="H123:K123"/>
    <mergeCell ref="L123:M123"/>
    <mergeCell ref="B146:G146"/>
    <mergeCell ref="H146:K146"/>
    <mergeCell ref="L146:M146"/>
    <mergeCell ref="B167:G167"/>
    <mergeCell ref="H167:K167"/>
    <mergeCell ref="L167:M167"/>
    <mergeCell ref="B197:G197"/>
    <mergeCell ref="H197:K197"/>
    <mergeCell ref="L197:M197"/>
    <mergeCell ref="B236:G236"/>
    <mergeCell ref="H236:K236"/>
    <mergeCell ref="L236:M236"/>
    <mergeCell ref="B259:G259"/>
    <mergeCell ref="H259:K259"/>
    <mergeCell ref="L259:M259"/>
    <mergeCell ref="B283:G283"/>
    <mergeCell ref="H283:K283"/>
    <mergeCell ref="L283:M283"/>
    <mergeCell ref="B313:G313"/>
    <mergeCell ref="H313:K313"/>
    <mergeCell ref="L313:M313"/>
    <mergeCell ref="B352:G352"/>
    <mergeCell ref="H352:K352"/>
    <mergeCell ref="L352:M352"/>
    <mergeCell ref="B375:G375"/>
    <mergeCell ref="H375:K375"/>
    <mergeCell ref="L375:M375"/>
    <mergeCell ref="B399:G399"/>
    <mergeCell ref="H399:K399"/>
    <mergeCell ref="L399:M399"/>
    <mergeCell ref="B429:G429"/>
    <mergeCell ref="H429:K429"/>
    <mergeCell ref="L429:M429"/>
    <mergeCell ref="B468:G468"/>
    <mergeCell ref="H468:K468"/>
    <mergeCell ref="L468:M468"/>
    <mergeCell ref="B491:G491"/>
    <mergeCell ref="H491:K491"/>
    <mergeCell ref="L491:M491"/>
    <mergeCell ref="B515:G515"/>
    <mergeCell ref="H515:K515"/>
    <mergeCell ref="L515:M515"/>
    <mergeCell ref="B545:G545"/>
    <mergeCell ref="H545:K545"/>
    <mergeCell ref="L545:M545"/>
    <mergeCell ref="B585:G585"/>
    <mergeCell ref="H585:K585"/>
    <mergeCell ref="L585:M585"/>
    <mergeCell ref="B612:G612"/>
    <mergeCell ref="H612:K612"/>
    <mergeCell ref="L612:M612"/>
    <mergeCell ref="B641:G641"/>
    <mergeCell ref="H641:K641"/>
    <mergeCell ref="L641:M641"/>
    <mergeCell ref="B671:G671"/>
    <mergeCell ref="H671:K671"/>
    <mergeCell ref="L671:M671"/>
    <mergeCell ref="N12:N13"/>
    <mergeCell ref="N34:N35"/>
    <mergeCell ref="N54:N55"/>
    <mergeCell ref="N84:N85"/>
    <mergeCell ref="N123:N124"/>
    <mergeCell ref="N146:N147"/>
    <mergeCell ref="N167:N168"/>
    <mergeCell ref="N197:N198"/>
    <mergeCell ref="N236:N237"/>
    <mergeCell ref="N259:N260"/>
    <mergeCell ref="N283:N284"/>
    <mergeCell ref="N313:N314"/>
    <mergeCell ref="N352:N353"/>
    <mergeCell ref="N375:N376"/>
    <mergeCell ref="N399:N400"/>
    <mergeCell ref="N429:N430"/>
    <mergeCell ref="N468:N469"/>
    <mergeCell ref="N491:N492"/>
    <mergeCell ref="N515:N516"/>
    <mergeCell ref="N545:N546"/>
    <mergeCell ref="N585:N586"/>
    <mergeCell ref="N612:N613"/>
    <mergeCell ref="N641:N642"/>
    <mergeCell ref="N671:N672"/>
    <mergeCell ref="B1:F3"/>
    <mergeCell ref="G1:N3"/>
    <mergeCell ref="B4:C6"/>
    <mergeCell ref="D4:F6"/>
    <mergeCell ref="G4:H5"/>
    <mergeCell ref="I4:J5"/>
    <mergeCell ref="K4:L5"/>
    <mergeCell ref="M4:N5"/>
    <mergeCell ref="G6:H7"/>
    <mergeCell ref="I6:J7"/>
    <mergeCell ref="K6:L7"/>
    <mergeCell ref="M6:N9"/>
    <mergeCell ref="B7:C9"/>
    <mergeCell ref="D7:F9"/>
    <mergeCell ref="G8:H9"/>
    <mergeCell ref="I8:J9"/>
    <mergeCell ref="K8:L9"/>
    <mergeCell ref="B10:N11"/>
    <mergeCell ref="B29:N31"/>
    <mergeCell ref="B32:N33"/>
    <mergeCell ref="B49:N51"/>
    <mergeCell ref="B52:N53"/>
    <mergeCell ref="B79:N81"/>
    <mergeCell ref="B82:N83"/>
    <mergeCell ref="B107:N109"/>
    <mergeCell ref="B112:F114"/>
    <mergeCell ref="G112:N114"/>
    <mergeCell ref="B115:C117"/>
    <mergeCell ref="D115:F117"/>
    <mergeCell ref="G115:H116"/>
    <mergeCell ref="I115:J116"/>
    <mergeCell ref="K115:L116"/>
    <mergeCell ref="M115:N116"/>
    <mergeCell ref="G117:H118"/>
    <mergeCell ref="I117:J118"/>
    <mergeCell ref="K117:L118"/>
    <mergeCell ref="M117:N120"/>
    <mergeCell ref="B118:C120"/>
    <mergeCell ref="D118:F120"/>
    <mergeCell ref="G119:H120"/>
    <mergeCell ref="I119:J120"/>
    <mergeCell ref="K119:L120"/>
    <mergeCell ref="B121:N122"/>
    <mergeCell ref="B141:N143"/>
    <mergeCell ref="B144:N145"/>
    <mergeCell ref="B162:N164"/>
    <mergeCell ref="B165:N166"/>
    <mergeCell ref="B192:N194"/>
    <mergeCell ref="B195:N196"/>
    <mergeCell ref="B220:N222"/>
    <mergeCell ref="B225:F227"/>
    <mergeCell ref="G225:N227"/>
    <mergeCell ref="B228:C230"/>
    <mergeCell ref="D228:F230"/>
    <mergeCell ref="G228:H229"/>
    <mergeCell ref="I228:J229"/>
    <mergeCell ref="K228:L229"/>
    <mergeCell ref="M228:N229"/>
    <mergeCell ref="G230:H231"/>
    <mergeCell ref="I230:J231"/>
    <mergeCell ref="K230:L231"/>
    <mergeCell ref="M230:N233"/>
    <mergeCell ref="B231:C233"/>
    <mergeCell ref="D231:F233"/>
    <mergeCell ref="G232:H233"/>
    <mergeCell ref="I232:J233"/>
    <mergeCell ref="K232:L233"/>
    <mergeCell ref="B234:N235"/>
    <mergeCell ref="B254:N256"/>
    <mergeCell ref="B257:N258"/>
    <mergeCell ref="B278:N280"/>
    <mergeCell ref="B281:N282"/>
    <mergeCell ref="B308:N310"/>
    <mergeCell ref="B311:N312"/>
    <mergeCell ref="B336:N338"/>
    <mergeCell ref="B341:F343"/>
    <mergeCell ref="G341:N343"/>
    <mergeCell ref="B344:C346"/>
    <mergeCell ref="D344:F346"/>
    <mergeCell ref="G344:H345"/>
    <mergeCell ref="I344:J345"/>
    <mergeCell ref="K344:L345"/>
    <mergeCell ref="M344:N345"/>
    <mergeCell ref="G346:H347"/>
    <mergeCell ref="I346:J347"/>
    <mergeCell ref="K346:L347"/>
    <mergeCell ref="M346:N349"/>
    <mergeCell ref="B347:C349"/>
    <mergeCell ref="D347:F349"/>
    <mergeCell ref="G348:H349"/>
    <mergeCell ref="I348:J349"/>
    <mergeCell ref="K348:L349"/>
    <mergeCell ref="B350:N351"/>
    <mergeCell ref="B370:N372"/>
    <mergeCell ref="B373:N374"/>
    <mergeCell ref="B394:N396"/>
    <mergeCell ref="B397:N398"/>
    <mergeCell ref="B424:N426"/>
    <mergeCell ref="B427:N428"/>
    <mergeCell ref="B452:N454"/>
    <mergeCell ref="B457:F459"/>
    <mergeCell ref="G457:N459"/>
    <mergeCell ref="B460:C462"/>
    <mergeCell ref="D460:F462"/>
    <mergeCell ref="G460:H461"/>
    <mergeCell ref="I460:J461"/>
    <mergeCell ref="K460:L461"/>
    <mergeCell ref="M460:N461"/>
    <mergeCell ref="G462:H463"/>
    <mergeCell ref="I462:J463"/>
    <mergeCell ref="K462:L463"/>
    <mergeCell ref="M462:N465"/>
    <mergeCell ref="B463:C465"/>
    <mergeCell ref="D463:F465"/>
    <mergeCell ref="G464:H465"/>
    <mergeCell ref="I464:J465"/>
    <mergeCell ref="K464:L465"/>
    <mergeCell ref="B466:N467"/>
    <mergeCell ref="B486:N488"/>
    <mergeCell ref="B489:N490"/>
    <mergeCell ref="B510:N512"/>
    <mergeCell ref="B513:N514"/>
    <mergeCell ref="B540:N542"/>
    <mergeCell ref="B543:N544"/>
    <mergeCell ref="B568:N570"/>
    <mergeCell ref="B574:F576"/>
    <mergeCell ref="G574:N576"/>
    <mergeCell ref="B577:C579"/>
    <mergeCell ref="D577:F579"/>
    <mergeCell ref="G577:H578"/>
    <mergeCell ref="I577:J578"/>
    <mergeCell ref="K577:L578"/>
    <mergeCell ref="M577:N578"/>
    <mergeCell ref="G579:H580"/>
    <mergeCell ref="I579:J580"/>
    <mergeCell ref="K579:L580"/>
    <mergeCell ref="M579:N582"/>
    <mergeCell ref="B580:C582"/>
    <mergeCell ref="D580:F582"/>
    <mergeCell ref="G581:H582"/>
    <mergeCell ref="I581:J582"/>
    <mergeCell ref="K581:L582"/>
    <mergeCell ref="B583:N584"/>
    <mergeCell ref="B607:N609"/>
    <mergeCell ref="B610:N611"/>
    <mergeCell ref="B636:N638"/>
    <mergeCell ref="B639:N640"/>
    <mergeCell ref="B666:N668"/>
    <mergeCell ref="B669:N670"/>
    <mergeCell ref="B694:N69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B696"/>
  <sheetViews>
    <sheetView zoomScale="40" zoomScaleNormal="40" topLeftCell="A549" workbookViewId="0">
      <selection activeCell="B574" sqref="B574:F576"/>
    </sheetView>
  </sheetViews>
  <sheetFormatPr defaultColWidth="25.7777777777778" defaultRowHeight="50" customHeight="1"/>
  <cols>
    <col min="1" max="6" width="25.7777777777778" style="1"/>
    <col min="7" max="7" width="28.4444444444444" style="1"/>
    <col min="8" max="16384" width="25.7777777777778" style="1"/>
  </cols>
  <sheetData>
    <row r="1" customHeight="1" spans="2:14">
      <c r="B1" s="2" t="s">
        <v>0</v>
      </c>
      <c r="C1" s="3"/>
      <c r="D1" s="3"/>
      <c r="E1" s="3"/>
      <c r="F1" s="4"/>
      <c r="G1" s="5" t="s">
        <v>36</v>
      </c>
      <c r="H1" s="6"/>
      <c r="I1" s="6"/>
      <c r="J1" s="6"/>
      <c r="K1" s="6"/>
      <c r="L1" s="6"/>
      <c r="M1" s="6"/>
      <c r="N1" s="7"/>
    </row>
    <row r="2" customHeight="1" spans="2:14">
      <c r="B2" s="8"/>
      <c r="C2" s="9"/>
      <c r="D2" s="9"/>
      <c r="E2" s="9"/>
      <c r="F2" s="10"/>
      <c r="G2" s="11"/>
      <c r="H2" s="12"/>
      <c r="I2" s="12"/>
      <c r="J2" s="12"/>
      <c r="K2" s="12"/>
      <c r="L2" s="12"/>
      <c r="M2" s="12"/>
      <c r="N2" s="13"/>
    </row>
    <row r="3" customHeight="1" spans="2:14">
      <c r="B3" s="14"/>
      <c r="C3" s="15"/>
      <c r="D3" s="15"/>
      <c r="E3" s="15"/>
      <c r="F3" s="16"/>
      <c r="G3" s="17"/>
      <c r="H3" s="18"/>
      <c r="I3" s="18"/>
      <c r="J3" s="18"/>
      <c r="K3" s="18"/>
      <c r="L3" s="18"/>
      <c r="M3" s="18"/>
      <c r="N3" s="19"/>
    </row>
    <row r="4" customHeight="1" spans="2:14">
      <c r="B4" s="20" t="s">
        <v>2</v>
      </c>
      <c r="C4" s="20"/>
      <c r="D4" s="21">
        <f>I4+I6+I8</f>
        <v>4810597.53997153</v>
      </c>
      <c r="E4" s="21"/>
      <c r="F4" s="21"/>
      <c r="G4" s="22" t="s">
        <v>3</v>
      </c>
      <c r="H4" s="22"/>
      <c r="I4" s="23">
        <f>B29+B49</f>
        <v>3402141.08895112</v>
      </c>
      <c r="J4" s="23"/>
      <c r="K4" s="24">
        <f>I4/D4</f>
        <v>0.707217982939237</v>
      </c>
      <c r="L4" s="24"/>
      <c r="M4" s="25" t="s">
        <v>4</v>
      </c>
      <c r="N4" s="25"/>
    </row>
    <row r="5" customHeight="1" spans="2:14">
      <c r="B5" s="20"/>
      <c r="C5" s="20"/>
      <c r="D5" s="21"/>
      <c r="E5" s="21"/>
      <c r="F5" s="21"/>
      <c r="G5" s="22"/>
      <c r="H5" s="22"/>
      <c r="I5" s="23"/>
      <c r="J5" s="23"/>
      <c r="K5" s="24"/>
      <c r="L5" s="24"/>
      <c r="M5" s="25"/>
      <c r="N5" s="25"/>
    </row>
    <row r="6" customHeight="1" spans="2:14">
      <c r="B6" s="20"/>
      <c r="C6" s="20"/>
      <c r="D6" s="21"/>
      <c r="E6" s="21"/>
      <c r="F6" s="21"/>
      <c r="G6" s="22" t="s">
        <v>5</v>
      </c>
      <c r="H6" s="22"/>
      <c r="I6" s="23">
        <f>B79</f>
        <v>1212359.02454111</v>
      </c>
      <c r="J6" s="23"/>
      <c r="K6" s="24">
        <f>I6/D4</f>
        <v>0.252018385339358</v>
      </c>
      <c r="L6" s="24"/>
      <c r="M6" s="25">
        <v>20</v>
      </c>
      <c r="N6" s="25"/>
    </row>
    <row r="7" customHeight="1" spans="2:14">
      <c r="B7" s="26" t="s">
        <v>6</v>
      </c>
      <c r="C7" s="26"/>
      <c r="D7" s="27">
        <f>D4/M6</f>
        <v>240529.876998576</v>
      </c>
      <c r="E7" s="27"/>
      <c r="F7" s="27"/>
      <c r="G7" s="22"/>
      <c r="H7" s="22"/>
      <c r="I7" s="23"/>
      <c r="J7" s="23"/>
      <c r="K7" s="24"/>
      <c r="L7" s="24"/>
      <c r="M7" s="25"/>
      <c r="N7" s="25"/>
    </row>
    <row r="8" customHeight="1" spans="2:14">
      <c r="B8" s="26"/>
      <c r="C8" s="26"/>
      <c r="D8" s="27"/>
      <c r="E8" s="27"/>
      <c r="F8" s="27"/>
      <c r="G8" s="22" t="s">
        <v>7</v>
      </c>
      <c r="H8" s="22"/>
      <c r="I8" s="23">
        <f>B107</f>
        <v>196097.426479301</v>
      </c>
      <c r="J8" s="23"/>
      <c r="K8" s="24">
        <f>I8/D4</f>
        <v>0.0407636317214059</v>
      </c>
      <c r="L8" s="24"/>
      <c r="M8" s="25"/>
      <c r="N8" s="25"/>
    </row>
    <row r="9" customHeight="1" spans="2:14">
      <c r="B9" s="28"/>
      <c r="C9" s="28"/>
      <c r="D9" s="29"/>
      <c r="E9" s="29"/>
      <c r="F9" s="29"/>
      <c r="G9" s="30"/>
      <c r="H9" s="30"/>
      <c r="I9" s="31"/>
      <c r="J9" s="31"/>
      <c r="K9" s="32"/>
      <c r="L9" s="32"/>
      <c r="M9" s="33"/>
      <c r="N9" s="33"/>
    </row>
    <row r="10" customHeight="1" spans="2:14">
      <c r="B10" s="34" t="s">
        <v>8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6"/>
    </row>
    <row r="11" customHeight="1" spans="2:14">
      <c r="B11" s="37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9"/>
    </row>
    <row r="12" customHeight="1" spans="2:14">
      <c r="B12" s="40" t="s">
        <v>9</v>
      </c>
      <c r="C12" s="41"/>
      <c r="D12" s="41"/>
      <c r="E12" s="41"/>
      <c r="F12" s="41"/>
      <c r="G12" s="42"/>
      <c r="H12" s="43" t="s">
        <v>10</v>
      </c>
      <c r="I12" s="44"/>
      <c r="J12" s="44"/>
      <c r="K12" s="45"/>
      <c r="L12" s="46" t="s">
        <v>11</v>
      </c>
      <c r="M12" s="47"/>
      <c r="N12" s="48" t="s">
        <v>12</v>
      </c>
    </row>
    <row r="13" customHeight="1" spans="2:14">
      <c r="B13" s="49" t="s">
        <v>13</v>
      </c>
      <c r="C13" s="50" t="s">
        <v>14</v>
      </c>
      <c r="D13" s="50" t="s">
        <v>15</v>
      </c>
      <c r="E13" s="50" t="s">
        <v>16</v>
      </c>
      <c r="F13" s="50" t="s">
        <v>17</v>
      </c>
      <c r="G13" s="51" t="s">
        <v>9</v>
      </c>
      <c r="H13" s="52" t="s">
        <v>18</v>
      </c>
      <c r="I13" s="53" t="s">
        <v>19</v>
      </c>
      <c r="J13" s="53" t="s">
        <v>20</v>
      </c>
      <c r="K13" s="54" t="s">
        <v>21</v>
      </c>
      <c r="L13" s="55" t="s">
        <v>22</v>
      </c>
      <c r="M13" s="56" t="s">
        <v>23</v>
      </c>
      <c r="N13" s="57"/>
    </row>
    <row r="14" customHeight="1" spans="2:14">
      <c r="B14" s="58">
        <v>4329</v>
      </c>
      <c r="C14" s="59">
        <v>1.62</v>
      </c>
      <c r="D14" s="60">
        <v>2.2</v>
      </c>
      <c r="E14" s="60">
        <v>1</v>
      </c>
      <c r="F14" s="60">
        <v>2240</v>
      </c>
      <c r="G14" s="51">
        <f t="shared" ref="G14:G28" si="0">B14*C14*D14*E14+F14</f>
        <v>17668.556</v>
      </c>
      <c r="H14" s="61">
        <v>3.47</v>
      </c>
      <c r="I14" s="60">
        <v>0.98</v>
      </c>
      <c r="J14" s="60">
        <v>2.47</v>
      </c>
      <c r="K14" s="54">
        <f t="shared" ref="K14:K28" si="1">I14*J14+1</f>
        <v>3.4206</v>
      </c>
      <c r="L14" s="62">
        <v>1.325</v>
      </c>
      <c r="M14" s="56">
        <v>0.5882</v>
      </c>
      <c r="N14" s="63">
        <f t="shared" ref="N14:N28" si="2">G14*H14*K14*L14*M14</f>
        <v>163445.78373253</v>
      </c>
    </row>
    <row r="15" customHeight="1" spans="2:14">
      <c r="B15" s="58">
        <v>4329</v>
      </c>
      <c r="C15" s="59">
        <v>1.1</v>
      </c>
      <c r="D15" s="60">
        <v>2.2</v>
      </c>
      <c r="E15" s="60">
        <v>1</v>
      </c>
      <c r="F15" s="60">
        <v>2240</v>
      </c>
      <c r="G15" s="51">
        <f t="shared" si="0"/>
        <v>12716.18</v>
      </c>
      <c r="H15" s="61">
        <v>3.47</v>
      </c>
      <c r="I15" s="60">
        <v>0.98</v>
      </c>
      <c r="J15" s="60">
        <v>2.47</v>
      </c>
      <c r="K15" s="54">
        <f t="shared" si="1"/>
        <v>3.4206</v>
      </c>
      <c r="L15" s="62">
        <v>1.325</v>
      </c>
      <c r="M15" s="56">
        <v>0.5882</v>
      </c>
      <c r="N15" s="63">
        <f t="shared" si="2"/>
        <v>117633.042914425</v>
      </c>
    </row>
    <row r="16" customHeight="1" spans="2:14">
      <c r="B16" s="58">
        <v>4329</v>
      </c>
      <c r="C16" s="59">
        <v>1.49</v>
      </c>
      <c r="D16" s="60">
        <v>2.2</v>
      </c>
      <c r="E16" s="60">
        <v>1</v>
      </c>
      <c r="F16" s="60">
        <v>2240</v>
      </c>
      <c r="G16" s="51">
        <f t="shared" si="0"/>
        <v>16430.462</v>
      </c>
      <c r="H16" s="61">
        <v>3.47</v>
      </c>
      <c r="I16" s="60">
        <v>0.98</v>
      </c>
      <c r="J16" s="60">
        <v>2.47</v>
      </c>
      <c r="K16" s="54">
        <f t="shared" si="1"/>
        <v>3.4206</v>
      </c>
      <c r="L16" s="62">
        <v>1.325</v>
      </c>
      <c r="M16" s="56">
        <v>0.5882</v>
      </c>
      <c r="N16" s="63">
        <f t="shared" si="2"/>
        <v>151992.598528003</v>
      </c>
    </row>
    <row r="17" customHeight="1" spans="2:14">
      <c r="B17" s="58">
        <v>4329</v>
      </c>
      <c r="C17" s="59">
        <v>1.37</v>
      </c>
      <c r="D17" s="60">
        <v>2.2</v>
      </c>
      <c r="E17" s="60">
        <v>1</v>
      </c>
      <c r="F17" s="60">
        <v>2240</v>
      </c>
      <c r="G17" s="51">
        <f t="shared" si="0"/>
        <v>15287.606</v>
      </c>
      <c r="H17" s="61">
        <v>3.47</v>
      </c>
      <c r="I17" s="60">
        <v>0.98</v>
      </c>
      <c r="J17" s="60">
        <v>2.47</v>
      </c>
      <c r="K17" s="54">
        <f t="shared" si="1"/>
        <v>3.4206</v>
      </c>
      <c r="L17" s="62">
        <v>1.325</v>
      </c>
      <c r="M17" s="56">
        <v>0.5882</v>
      </c>
      <c r="N17" s="63">
        <f t="shared" si="2"/>
        <v>141420.427569979</v>
      </c>
    </row>
    <row r="18" customHeight="1" spans="2:14">
      <c r="B18" s="58">
        <v>4329</v>
      </c>
      <c r="C18" s="59">
        <v>1.72</v>
      </c>
      <c r="D18" s="60">
        <v>2.2</v>
      </c>
      <c r="E18" s="60">
        <v>1</v>
      </c>
      <c r="F18" s="60">
        <v>2240</v>
      </c>
      <c r="G18" s="51">
        <f t="shared" si="0"/>
        <v>18620.936</v>
      </c>
      <c r="H18" s="61">
        <v>3.47</v>
      </c>
      <c r="I18" s="60">
        <v>0.98</v>
      </c>
      <c r="J18" s="60">
        <v>2.47</v>
      </c>
      <c r="K18" s="54">
        <f t="shared" si="1"/>
        <v>3.4206</v>
      </c>
      <c r="L18" s="62">
        <v>1.325</v>
      </c>
      <c r="M18" s="56">
        <v>0.5882</v>
      </c>
      <c r="N18" s="63">
        <f t="shared" si="2"/>
        <v>172255.92619755</v>
      </c>
    </row>
    <row r="19" customHeight="1" spans="2:14">
      <c r="B19" s="58">
        <v>4329</v>
      </c>
      <c r="C19" s="64">
        <v>3.16</v>
      </c>
      <c r="D19" s="60">
        <v>2.2</v>
      </c>
      <c r="E19" s="60">
        <v>1</v>
      </c>
      <c r="F19" s="60">
        <v>2240</v>
      </c>
      <c r="G19" s="51">
        <f t="shared" si="0"/>
        <v>32335.208</v>
      </c>
      <c r="H19" s="61">
        <v>3.47</v>
      </c>
      <c r="I19" s="60">
        <v>0.98</v>
      </c>
      <c r="J19" s="60">
        <v>2.47</v>
      </c>
      <c r="K19" s="54">
        <f t="shared" si="1"/>
        <v>3.4206</v>
      </c>
      <c r="L19" s="62">
        <v>1.325</v>
      </c>
      <c r="M19" s="56">
        <v>0.5882</v>
      </c>
      <c r="N19" s="63">
        <f t="shared" si="2"/>
        <v>299121.97769384</v>
      </c>
    </row>
    <row r="20" customHeight="1" spans="2:14">
      <c r="B20" s="58">
        <v>4329</v>
      </c>
      <c r="C20" s="59">
        <v>1.62</v>
      </c>
      <c r="D20" s="60">
        <v>2.2</v>
      </c>
      <c r="E20" s="60">
        <v>1</v>
      </c>
      <c r="F20" s="60">
        <v>2240</v>
      </c>
      <c r="G20" s="51">
        <f t="shared" si="0"/>
        <v>17668.556</v>
      </c>
      <c r="H20" s="61">
        <v>3.47</v>
      </c>
      <c r="I20" s="60">
        <v>0.98</v>
      </c>
      <c r="J20" s="60">
        <v>2.47</v>
      </c>
      <c r="K20" s="54">
        <f t="shared" si="1"/>
        <v>3.4206</v>
      </c>
      <c r="L20" s="62">
        <v>1.325</v>
      </c>
      <c r="M20" s="56">
        <v>0.5882</v>
      </c>
      <c r="N20" s="63">
        <f t="shared" si="2"/>
        <v>163445.78373253</v>
      </c>
    </row>
    <row r="21" customHeight="1" spans="2:14">
      <c r="B21" s="58">
        <v>4329</v>
      </c>
      <c r="C21" s="59">
        <v>1.1</v>
      </c>
      <c r="D21" s="60">
        <v>2.2</v>
      </c>
      <c r="E21" s="60">
        <v>1</v>
      </c>
      <c r="F21" s="60">
        <v>2240</v>
      </c>
      <c r="G21" s="51">
        <f t="shared" si="0"/>
        <v>12716.18</v>
      </c>
      <c r="H21" s="61">
        <v>3.47</v>
      </c>
      <c r="I21" s="60">
        <v>0.98</v>
      </c>
      <c r="J21" s="60">
        <v>2.47</v>
      </c>
      <c r="K21" s="54">
        <f t="shared" si="1"/>
        <v>3.4206</v>
      </c>
      <c r="L21" s="62">
        <v>1.325</v>
      </c>
      <c r="M21" s="56">
        <v>0.5882</v>
      </c>
      <c r="N21" s="63">
        <f t="shared" si="2"/>
        <v>117633.042914425</v>
      </c>
    </row>
    <row r="22" customHeight="1" spans="2:14">
      <c r="B22" s="58">
        <v>4329</v>
      </c>
      <c r="C22" s="59">
        <v>1.49</v>
      </c>
      <c r="D22" s="60">
        <v>2.2</v>
      </c>
      <c r="E22" s="60">
        <v>1</v>
      </c>
      <c r="F22" s="60">
        <v>2240</v>
      </c>
      <c r="G22" s="51">
        <f t="shared" si="0"/>
        <v>16430.462</v>
      </c>
      <c r="H22" s="61">
        <v>3.47</v>
      </c>
      <c r="I22" s="60">
        <v>0.98</v>
      </c>
      <c r="J22" s="60">
        <v>2.47</v>
      </c>
      <c r="K22" s="54">
        <f t="shared" si="1"/>
        <v>3.4206</v>
      </c>
      <c r="L22" s="62">
        <v>1.325</v>
      </c>
      <c r="M22" s="56">
        <v>0.5882</v>
      </c>
      <c r="N22" s="63">
        <f t="shared" si="2"/>
        <v>151992.598528003</v>
      </c>
    </row>
    <row r="23" customHeight="1" spans="2:14">
      <c r="B23" s="58">
        <v>4329</v>
      </c>
      <c r="C23" s="59">
        <v>1.37</v>
      </c>
      <c r="D23" s="60">
        <v>2.2</v>
      </c>
      <c r="E23" s="60">
        <v>1</v>
      </c>
      <c r="F23" s="60">
        <v>2240</v>
      </c>
      <c r="G23" s="51">
        <f t="shared" si="0"/>
        <v>15287.606</v>
      </c>
      <c r="H23" s="61">
        <v>3.47</v>
      </c>
      <c r="I23" s="60">
        <v>0.98</v>
      </c>
      <c r="J23" s="60">
        <v>2.47</v>
      </c>
      <c r="K23" s="54">
        <f t="shared" si="1"/>
        <v>3.4206</v>
      </c>
      <c r="L23" s="62">
        <v>1.325</v>
      </c>
      <c r="M23" s="56">
        <v>0.5882</v>
      </c>
      <c r="N23" s="63">
        <f t="shared" si="2"/>
        <v>141420.427569979</v>
      </c>
    </row>
    <row r="24" customHeight="1" spans="2:14">
      <c r="B24" s="58">
        <v>4329</v>
      </c>
      <c r="C24" s="59">
        <v>1.72</v>
      </c>
      <c r="D24" s="60">
        <v>2.2</v>
      </c>
      <c r="E24" s="60">
        <v>1</v>
      </c>
      <c r="F24" s="60">
        <v>2240</v>
      </c>
      <c r="G24" s="51">
        <f t="shared" si="0"/>
        <v>18620.936</v>
      </c>
      <c r="H24" s="61">
        <v>3.47</v>
      </c>
      <c r="I24" s="60">
        <v>0.98</v>
      </c>
      <c r="J24" s="60">
        <v>2.47</v>
      </c>
      <c r="K24" s="54">
        <f t="shared" si="1"/>
        <v>3.4206</v>
      </c>
      <c r="L24" s="62">
        <v>1.325</v>
      </c>
      <c r="M24" s="56">
        <v>0.5882</v>
      </c>
      <c r="N24" s="63">
        <f t="shared" si="2"/>
        <v>172255.92619755</v>
      </c>
    </row>
    <row r="25" customHeight="1" spans="2:14">
      <c r="B25" s="58">
        <v>4329</v>
      </c>
      <c r="C25" s="64">
        <v>3.16</v>
      </c>
      <c r="D25" s="60">
        <v>2.2</v>
      </c>
      <c r="E25" s="60">
        <v>1</v>
      </c>
      <c r="F25" s="60">
        <v>2240</v>
      </c>
      <c r="G25" s="51">
        <f t="shared" si="0"/>
        <v>32335.208</v>
      </c>
      <c r="H25" s="61">
        <v>3.47</v>
      </c>
      <c r="I25" s="60">
        <v>0.98</v>
      </c>
      <c r="J25" s="60">
        <v>2.47</v>
      </c>
      <c r="K25" s="54">
        <f t="shared" si="1"/>
        <v>3.4206</v>
      </c>
      <c r="L25" s="62">
        <v>1.325</v>
      </c>
      <c r="M25" s="56">
        <v>0.5882</v>
      </c>
      <c r="N25" s="63">
        <f t="shared" si="2"/>
        <v>299121.97769384</v>
      </c>
    </row>
    <row r="26" customHeight="1" spans="2:14">
      <c r="B26" s="65">
        <v>3027</v>
      </c>
      <c r="C26" s="59">
        <v>1.62</v>
      </c>
      <c r="D26" s="60">
        <v>2.2</v>
      </c>
      <c r="E26" s="60">
        <v>1</v>
      </c>
      <c r="F26" s="60">
        <v>2240</v>
      </c>
      <c r="G26" s="51">
        <f t="shared" si="0"/>
        <v>13028.228</v>
      </c>
      <c r="H26" s="61">
        <v>3.47</v>
      </c>
      <c r="I26" s="60">
        <v>0.98</v>
      </c>
      <c r="J26" s="60">
        <v>2.47</v>
      </c>
      <c r="K26" s="54">
        <f t="shared" si="1"/>
        <v>3.4206</v>
      </c>
      <c r="L26" s="62">
        <v>1.325</v>
      </c>
      <c r="M26" s="56">
        <v>0.5882</v>
      </c>
      <c r="N26" s="63">
        <f t="shared" si="2"/>
        <v>120519.692503795</v>
      </c>
    </row>
    <row r="27" customHeight="1" spans="2:14">
      <c r="B27" s="65">
        <v>3027</v>
      </c>
      <c r="C27" s="59">
        <v>1.1</v>
      </c>
      <c r="D27" s="60">
        <v>2.2</v>
      </c>
      <c r="E27" s="60">
        <v>1</v>
      </c>
      <c r="F27" s="60">
        <v>0</v>
      </c>
      <c r="G27" s="51">
        <f t="shared" si="0"/>
        <v>7325.34</v>
      </c>
      <c r="H27" s="61">
        <v>3.47</v>
      </c>
      <c r="I27" s="60">
        <v>0.98</v>
      </c>
      <c r="J27" s="60">
        <v>2.47</v>
      </c>
      <c r="K27" s="54">
        <f t="shared" si="1"/>
        <v>3.4206</v>
      </c>
      <c r="L27" s="62">
        <v>1.325</v>
      </c>
      <c r="M27" s="56">
        <v>0.5882</v>
      </c>
      <c r="N27" s="63">
        <f t="shared" si="2"/>
        <v>67764.2212191675</v>
      </c>
    </row>
    <row r="28" customHeight="1" spans="2:14">
      <c r="B28" s="65">
        <v>3027</v>
      </c>
      <c r="C28" s="50">
        <v>6.07</v>
      </c>
      <c r="D28" s="60">
        <v>1</v>
      </c>
      <c r="E28" s="60">
        <v>1</v>
      </c>
      <c r="F28" s="60">
        <v>0</v>
      </c>
      <c r="G28" s="51">
        <f t="shared" si="0"/>
        <v>18373.89</v>
      </c>
      <c r="H28" s="61">
        <v>3.17</v>
      </c>
      <c r="I28" s="60">
        <v>0.98</v>
      </c>
      <c r="J28" s="60">
        <v>2.47</v>
      </c>
      <c r="K28" s="54">
        <f t="shared" si="1"/>
        <v>3.4206</v>
      </c>
      <c r="L28" s="61">
        <v>1.125</v>
      </c>
      <c r="M28" s="56">
        <v>0.5882</v>
      </c>
      <c r="N28" s="63">
        <f t="shared" si="2"/>
        <v>131837.879227824</v>
      </c>
    </row>
    <row r="29" customHeight="1" spans="2:14">
      <c r="B29" s="66">
        <f>SUM(N14:N28)</f>
        <v>2411861.30622344</v>
      </c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8"/>
    </row>
    <row r="30" customHeight="1" spans="2:14">
      <c r="B30" s="66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8"/>
    </row>
    <row r="31" customHeight="1" spans="2:14">
      <c r="B31" s="69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1"/>
    </row>
    <row r="32" customHeight="1" spans="2:14">
      <c r="B32" s="34" t="s">
        <v>24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6"/>
    </row>
    <row r="33" customHeight="1" spans="2:14"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9"/>
    </row>
    <row r="34" customHeight="1" spans="2:14">
      <c r="B34" s="40" t="s">
        <v>9</v>
      </c>
      <c r="C34" s="41"/>
      <c r="D34" s="41"/>
      <c r="E34" s="41"/>
      <c r="F34" s="41"/>
      <c r="G34" s="42"/>
      <c r="H34" s="43" t="s">
        <v>10</v>
      </c>
      <c r="I34" s="44"/>
      <c r="J34" s="44"/>
      <c r="K34" s="45"/>
      <c r="L34" s="46" t="s">
        <v>11</v>
      </c>
      <c r="M34" s="47"/>
      <c r="N34" s="48" t="s">
        <v>12</v>
      </c>
    </row>
    <row r="35" customHeight="1" spans="2:14">
      <c r="B35" s="49" t="s">
        <v>13</v>
      </c>
      <c r="C35" s="50" t="s">
        <v>14</v>
      </c>
      <c r="D35" s="50" t="s">
        <v>15</v>
      </c>
      <c r="E35" s="50" t="s">
        <v>16</v>
      </c>
      <c r="F35" s="50" t="s">
        <v>17</v>
      </c>
      <c r="G35" s="51" t="s">
        <v>9</v>
      </c>
      <c r="H35" s="52" t="s">
        <v>18</v>
      </c>
      <c r="I35" s="53" t="s">
        <v>19</v>
      </c>
      <c r="J35" s="53" t="s">
        <v>20</v>
      </c>
      <c r="K35" s="54" t="s">
        <v>21</v>
      </c>
      <c r="L35" s="55" t="s">
        <v>22</v>
      </c>
      <c r="M35" s="56" t="s">
        <v>23</v>
      </c>
      <c r="N35" s="57"/>
    </row>
    <row r="36" customHeight="1" spans="2:14">
      <c r="B36" s="58">
        <v>4329</v>
      </c>
      <c r="C36" s="53">
        <v>5.01</v>
      </c>
      <c r="D36" s="60">
        <v>1</v>
      </c>
      <c r="E36" s="60">
        <v>1</v>
      </c>
      <c r="F36" s="60">
        <v>2240</v>
      </c>
      <c r="G36" s="51">
        <f t="shared" ref="G36:G48" si="3">B36*C36*D36*E36+F36</f>
        <v>23928.29</v>
      </c>
      <c r="H36" s="61">
        <v>2.85</v>
      </c>
      <c r="I36" s="60">
        <v>0.98</v>
      </c>
      <c r="J36" s="60">
        <v>2.47</v>
      </c>
      <c r="K36" s="54">
        <f t="shared" ref="K36:K48" si="4">I36*J36+1</f>
        <v>3.4206</v>
      </c>
      <c r="L36" s="61">
        <v>1.125</v>
      </c>
      <c r="M36" s="56">
        <v>0.5882</v>
      </c>
      <c r="N36" s="63">
        <f t="shared" ref="N36:N48" si="5">G36*H36*K36*L36*M36</f>
        <v>154360.564284904</v>
      </c>
    </row>
    <row r="37" customHeight="1" spans="2:14">
      <c r="B37" s="58">
        <v>4329</v>
      </c>
      <c r="C37" s="59">
        <v>0.59</v>
      </c>
      <c r="D37" s="60">
        <v>2.2</v>
      </c>
      <c r="E37" s="60">
        <v>1</v>
      </c>
      <c r="F37" s="60">
        <v>2240</v>
      </c>
      <c r="G37" s="51">
        <f t="shared" si="3"/>
        <v>7859.042</v>
      </c>
      <c r="H37" s="61">
        <v>2.85</v>
      </c>
      <c r="I37" s="60">
        <v>0.98</v>
      </c>
      <c r="J37" s="60">
        <v>2.47</v>
      </c>
      <c r="K37" s="54">
        <f t="shared" si="4"/>
        <v>3.4206</v>
      </c>
      <c r="L37" s="61">
        <v>1.125</v>
      </c>
      <c r="M37" s="56">
        <v>0.5882</v>
      </c>
      <c r="N37" s="63">
        <f t="shared" si="5"/>
        <v>50698.4058559455</v>
      </c>
    </row>
    <row r="38" customHeight="1" spans="2:14">
      <c r="B38" s="58">
        <v>4329</v>
      </c>
      <c r="C38" s="59">
        <v>0.8</v>
      </c>
      <c r="D38" s="60">
        <v>2.2</v>
      </c>
      <c r="E38" s="60">
        <v>1</v>
      </c>
      <c r="F38" s="60">
        <v>2240</v>
      </c>
      <c r="G38" s="51">
        <f t="shared" si="3"/>
        <v>9859.04</v>
      </c>
      <c r="H38" s="61">
        <v>2.85</v>
      </c>
      <c r="I38" s="60">
        <v>0.98</v>
      </c>
      <c r="J38" s="60">
        <v>2.47</v>
      </c>
      <c r="K38" s="54">
        <f t="shared" si="4"/>
        <v>3.4206</v>
      </c>
      <c r="L38" s="61">
        <v>1.125</v>
      </c>
      <c r="M38" s="56">
        <v>0.5882</v>
      </c>
      <c r="N38" s="63">
        <f t="shared" si="5"/>
        <v>63600.3232035152</v>
      </c>
    </row>
    <row r="39" customHeight="1" spans="2:14">
      <c r="B39" s="58">
        <v>4329</v>
      </c>
      <c r="C39" s="59">
        <v>0.74</v>
      </c>
      <c r="D39" s="60">
        <v>2.2</v>
      </c>
      <c r="E39" s="60">
        <v>1</v>
      </c>
      <c r="F39" s="60">
        <v>2240</v>
      </c>
      <c r="G39" s="51">
        <f t="shared" si="3"/>
        <v>9287.612</v>
      </c>
      <c r="H39" s="61">
        <v>2.85</v>
      </c>
      <c r="I39" s="60">
        <v>0.98</v>
      </c>
      <c r="J39" s="60">
        <v>2.47</v>
      </c>
      <c r="K39" s="54">
        <f t="shared" si="4"/>
        <v>3.4206</v>
      </c>
      <c r="L39" s="61">
        <v>1.125</v>
      </c>
      <c r="M39" s="56">
        <v>0.5882</v>
      </c>
      <c r="N39" s="63">
        <f t="shared" si="5"/>
        <v>59914.0611042096</v>
      </c>
    </row>
    <row r="40" customHeight="1" spans="2:14">
      <c r="B40" s="58">
        <v>4329</v>
      </c>
      <c r="C40" s="59">
        <v>0.92</v>
      </c>
      <c r="D40" s="60">
        <v>2.2</v>
      </c>
      <c r="E40" s="60">
        <v>1</v>
      </c>
      <c r="F40" s="60">
        <v>2240</v>
      </c>
      <c r="G40" s="51">
        <f t="shared" si="3"/>
        <v>11001.896</v>
      </c>
      <c r="H40" s="61">
        <v>2.85</v>
      </c>
      <c r="I40" s="60">
        <v>0.98</v>
      </c>
      <c r="J40" s="60">
        <v>2.47</v>
      </c>
      <c r="K40" s="54">
        <f t="shared" si="4"/>
        <v>3.4206</v>
      </c>
      <c r="L40" s="61">
        <v>1.125</v>
      </c>
      <c r="M40" s="56">
        <v>0.5882</v>
      </c>
      <c r="N40" s="63">
        <f t="shared" si="5"/>
        <v>70972.8474021265</v>
      </c>
    </row>
    <row r="41" customHeight="1" spans="2:14">
      <c r="B41" s="58">
        <v>4329</v>
      </c>
      <c r="C41" s="64">
        <v>1.7</v>
      </c>
      <c r="D41" s="60">
        <v>2.2</v>
      </c>
      <c r="E41" s="60">
        <v>1</v>
      </c>
      <c r="F41" s="60">
        <v>2240</v>
      </c>
      <c r="G41" s="51">
        <f t="shared" si="3"/>
        <v>18430.46</v>
      </c>
      <c r="H41" s="61">
        <v>2.85</v>
      </c>
      <c r="I41" s="60">
        <v>0.98</v>
      </c>
      <c r="J41" s="60">
        <v>2.47</v>
      </c>
      <c r="K41" s="54">
        <f t="shared" si="4"/>
        <v>3.4206</v>
      </c>
      <c r="L41" s="61">
        <v>1.125</v>
      </c>
      <c r="M41" s="56">
        <v>0.5882</v>
      </c>
      <c r="N41" s="63">
        <f t="shared" si="5"/>
        <v>118894.2546931</v>
      </c>
    </row>
    <row r="42" customHeight="1" spans="2:14">
      <c r="B42" s="58">
        <v>4329</v>
      </c>
      <c r="C42" s="59">
        <v>0.59</v>
      </c>
      <c r="D42" s="60">
        <v>2.2</v>
      </c>
      <c r="E42" s="60">
        <v>1</v>
      </c>
      <c r="F42" s="60">
        <v>2240</v>
      </c>
      <c r="G42" s="51">
        <f t="shared" si="3"/>
        <v>7859.042</v>
      </c>
      <c r="H42" s="61">
        <v>2.85</v>
      </c>
      <c r="I42" s="60">
        <v>0.98</v>
      </c>
      <c r="J42" s="60">
        <v>2.47</v>
      </c>
      <c r="K42" s="54">
        <f t="shared" si="4"/>
        <v>3.4206</v>
      </c>
      <c r="L42" s="61">
        <v>1.125</v>
      </c>
      <c r="M42" s="56">
        <v>0.5882</v>
      </c>
      <c r="N42" s="63">
        <f t="shared" si="5"/>
        <v>50698.4058559455</v>
      </c>
    </row>
    <row r="43" customHeight="1" spans="2:14">
      <c r="B43" s="58">
        <v>4329</v>
      </c>
      <c r="C43" s="59">
        <v>0.8</v>
      </c>
      <c r="D43" s="60">
        <v>2.2</v>
      </c>
      <c r="E43" s="60">
        <v>1</v>
      </c>
      <c r="F43" s="60">
        <v>2240</v>
      </c>
      <c r="G43" s="51">
        <f t="shared" si="3"/>
        <v>9859.04</v>
      </c>
      <c r="H43" s="61">
        <v>2.85</v>
      </c>
      <c r="I43" s="60">
        <v>0.98</v>
      </c>
      <c r="J43" s="60">
        <v>2.47</v>
      </c>
      <c r="K43" s="54">
        <f t="shared" si="4"/>
        <v>3.4206</v>
      </c>
      <c r="L43" s="61">
        <v>1.125</v>
      </c>
      <c r="M43" s="56">
        <v>0.5882</v>
      </c>
      <c r="N43" s="63">
        <f t="shared" si="5"/>
        <v>63600.3232035152</v>
      </c>
    </row>
    <row r="44" customHeight="1" spans="2:14">
      <c r="B44" s="58">
        <v>4329</v>
      </c>
      <c r="C44" s="59">
        <v>0.74</v>
      </c>
      <c r="D44" s="60">
        <v>2.2</v>
      </c>
      <c r="E44" s="60">
        <v>1</v>
      </c>
      <c r="F44" s="60">
        <v>2240</v>
      </c>
      <c r="G44" s="51">
        <f t="shared" si="3"/>
        <v>9287.612</v>
      </c>
      <c r="H44" s="61">
        <v>2.85</v>
      </c>
      <c r="I44" s="60">
        <v>0.98</v>
      </c>
      <c r="J44" s="60">
        <v>2.47</v>
      </c>
      <c r="K44" s="54">
        <f t="shared" si="4"/>
        <v>3.4206</v>
      </c>
      <c r="L44" s="61">
        <v>1.125</v>
      </c>
      <c r="M44" s="56">
        <v>0.5882</v>
      </c>
      <c r="N44" s="63">
        <f t="shared" si="5"/>
        <v>59914.0611042096</v>
      </c>
    </row>
    <row r="45" customHeight="1" spans="2:14">
      <c r="B45" s="58">
        <v>4329</v>
      </c>
      <c r="C45" s="59">
        <v>0.92</v>
      </c>
      <c r="D45" s="60">
        <v>2.2</v>
      </c>
      <c r="E45" s="60">
        <v>1</v>
      </c>
      <c r="F45" s="60">
        <v>2240</v>
      </c>
      <c r="G45" s="51">
        <f t="shared" si="3"/>
        <v>11001.896</v>
      </c>
      <c r="H45" s="61">
        <v>2.85</v>
      </c>
      <c r="I45" s="60">
        <v>0.98</v>
      </c>
      <c r="J45" s="60">
        <v>2.47</v>
      </c>
      <c r="K45" s="54">
        <f t="shared" si="4"/>
        <v>3.4206</v>
      </c>
      <c r="L45" s="61">
        <v>1.125</v>
      </c>
      <c r="M45" s="56">
        <v>0.5882</v>
      </c>
      <c r="N45" s="63">
        <f t="shared" si="5"/>
        <v>70972.8474021265</v>
      </c>
    </row>
    <row r="46" customHeight="1" spans="2:14">
      <c r="B46" s="58">
        <v>4329</v>
      </c>
      <c r="C46" s="64">
        <v>1.7</v>
      </c>
      <c r="D46" s="60">
        <v>2.2</v>
      </c>
      <c r="E46" s="60">
        <v>1</v>
      </c>
      <c r="F46" s="60">
        <v>2240</v>
      </c>
      <c r="G46" s="51">
        <f t="shared" si="3"/>
        <v>18430.46</v>
      </c>
      <c r="H46" s="61">
        <v>2.85</v>
      </c>
      <c r="I46" s="60">
        <v>0.98</v>
      </c>
      <c r="J46" s="60">
        <v>2.47</v>
      </c>
      <c r="K46" s="54">
        <f t="shared" si="4"/>
        <v>3.4206</v>
      </c>
      <c r="L46" s="61">
        <v>1.125</v>
      </c>
      <c r="M46" s="56">
        <v>0.5882</v>
      </c>
      <c r="N46" s="63">
        <f t="shared" si="5"/>
        <v>118894.2546931</v>
      </c>
    </row>
    <row r="47" customHeight="1" spans="2:14">
      <c r="B47" s="65">
        <v>2950</v>
      </c>
      <c r="C47" s="59">
        <v>0.59</v>
      </c>
      <c r="D47" s="60">
        <v>2.2</v>
      </c>
      <c r="E47" s="60">
        <v>1</v>
      </c>
      <c r="F47" s="60">
        <v>2240</v>
      </c>
      <c r="G47" s="51">
        <f t="shared" si="3"/>
        <v>6069.1</v>
      </c>
      <c r="H47" s="61">
        <v>2.85</v>
      </c>
      <c r="I47" s="60">
        <v>0.98</v>
      </c>
      <c r="J47" s="60">
        <v>2.47</v>
      </c>
      <c r="K47" s="54">
        <f t="shared" si="4"/>
        <v>3.4206</v>
      </c>
      <c r="L47" s="61">
        <v>1.125</v>
      </c>
      <c r="M47" s="56">
        <v>0.5882</v>
      </c>
      <c r="N47" s="63">
        <f t="shared" si="5"/>
        <v>39151.5524386202</v>
      </c>
    </row>
    <row r="48" customHeight="1" spans="2:14">
      <c r="B48" s="65">
        <v>2950</v>
      </c>
      <c r="C48" s="50">
        <v>3.27</v>
      </c>
      <c r="D48" s="60">
        <v>1</v>
      </c>
      <c r="E48" s="60">
        <v>1</v>
      </c>
      <c r="F48" s="60">
        <v>2240</v>
      </c>
      <c r="G48" s="51">
        <f t="shared" si="3"/>
        <v>11886.5</v>
      </c>
      <c r="H48" s="61">
        <v>2.55</v>
      </c>
      <c r="I48" s="60">
        <v>0.98</v>
      </c>
      <c r="J48" s="60">
        <v>2.47</v>
      </c>
      <c r="K48" s="54">
        <f t="shared" si="4"/>
        <v>3.4206</v>
      </c>
      <c r="L48" s="61">
        <v>1.125</v>
      </c>
      <c r="M48" s="56">
        <v>0.5882</v>
      </c>
      <c r="N48" s="63">
        <f t="shared" si="5"/>
        <v>68607.8814863576</v>
      </c>
    </row>
    <row r="49" customHeight="1" spans="2:14">
      <c r="B49" s="66">
        <f>SUM(N36:N48)</f>
        <v>990279.782727676</v>
      </c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8"/>
    </row>
    <row r="50" customHeight="1" spans="2:14">
      <c r="B50" s="66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8"/>
    </row>
    <row r="51" customHeight="1" spans="2:14">
      <c r="B51" s="69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1"/>
    </row>
    <row r="52" customHeight="1" spans="2:14">
      <c r="B52" s="34" t="s">
        <v>5</v>
      </c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6"/>
    </row>
    <row r="53" customHeight="1" spans="2:14"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9"/>
    </row>
    <row r="54" customHeight="1" spans="2:14">
      <c r="B54" s="40" t="s">
        <v>9</v>
      </c>
      <c r="C54" s="41"/>
      <c r="D54" s="41"/>
      <c r="E54" s="41"/>
      <c r="F54" s="41"/>
      <c r="G54" s="42"/>
      <c r="H54" s="43" t="s">
        <v>10</v>
      </c>
      <c r="I54" s="44"/>
      <c r="J54" s="44"/>
      <c r="K54" s="45"/>
      <c r="L54" s="46" t="s">
        <v>11</v>
      </c>
      <c r="M54" s="47"/>
      <c r="N54" s="48" t="s">
        <v>12</v>
      </c>
    </row>
    <row r="55" customHeight="1" spans="2:14">
      <c r="B55" s="49" t="s">
        <v>13</v>
      </c>
      <c r="C55" s="50" t="s">
        <v>14</v>
      </c>
      <c r="D55" s="50" t="s">
        <v>15</v>
      </c>
      <c r="E55" s="50" t="s">
        <v>16</v>
      </c>
      <c r="F55" s="50" t="s">
        <v>17</v>
      </c>
      <c r="G55" s="51" t="s">
        <v>9</v>
      </c>
      <c r="H55" s="52" t="s">
        <v>18</v>
      </c>
      <c r="I55" s="53" t="s">
        <v>19</v>
      </c>
      <c r="J55" s="53" t="s">
        <v>20</v>
      </c>
      <c r="K55" s="54" t="s">
        <v>21</v>
      </c>
      <c r="L55" s="55" t="s">
        <v>22</v>
      </c>
      <c r="M55" s="56" t="s">
        <v>23</v>
      </c>
      <c r="N55" s="57"/>
    </row>
    <row r="56" customHeight="1" spans="2:14">
      <c r="B56" s="65">
        <v>3734</v>
      </c>
      <c r="C56" s="60">
        <v>2.53</v>
      </c>
      <c r="D56" s="60">
        <v>1</v>
      </c>
      <c r="E56" s="60">
        <v>1</v>
      </c>
      <c r="F56" s="60">
        <v>0</v>
      </c>
      <c r="G56" s="51">
        <f t="shared" ref="G56:G78" si="6">B56*C56*D56*E56+F56</f>
        <v>9447.02</v>
      </c>
      <c r="H56" s="61">
        <v>1.9</v>
      </c>
      <c r="I56" s="60">
        <v>0.98</v>
      </c>
      <c r="J56" s="60">
        <v>2.33</v>
      </c>
      <c r="K56" s="54">
        <f t="shared" ref="K56:K78" si="7">I56*J56+1</f>
        <v>3.2834</v>
      </c>
      <c r="L56" s="61">
        <v>1.125</v>
      </c>
      <c r="M56" s="56">
        <v>0.6711</v>
      </c>
      <c r="N56" s="63">
        <f t="shared" ref="N56:N78" si="8">G56*H56*K56*L56*M56</f>
        <v>44495.0798881411</v>
      </c>
    </row>
    <row r="57" customHeight="1" spans="2:14">
      <c r="B57" s="65">
        <v>3734</v>
      </c>
      <c r="C57" s="60">
        <v>2.05</v>
      </c>
      <c r="D57" s="60">
        <v>1</v>
      </c>
      <c r="E57" s="60">
        <v>1</v>
      </c>
      <c r="F57" s="60">
        <v>0</v>
      </c>
      <c r="G57" s="51">
        <f t="shared" si="6"/>
        <v>7654.7</v>
      </c>
      <c r="H57" s="61">
        <v>1.9</v>
      </c>
      <c r="I57" s="60">
        <v>0.98</v>
      </c>
      <c r="J57" s="60">
        <v>2.33</v>
      </c>
      <c r="K57" s="54">
        <f t="shared" si="7"/>
        <v>3.2834</v>
      </c>
      <c r="L57" s="61">
        <v>1.125</v>
      </c>
      <c r="M57" s="56">
        <v>0.6711</v>
      </c>
      <c r="N57" s="63">
        <f t="shared" si="8"/>
        <v>36053.325601063</v>
      </c>
    </row>
    <row r="58" customHeight="1" spans="2:14">
      <c r="B58" s="65">
        <v>3734</v>
      </c>
      <c r="C58" s="60">
        <v>2.38</v>
      </c>
      <c r="D58" s="60">
        <v>1</v>
      </c>
      <c r="E58" s="60">
        <v>1</v>
      </c>
      <c r="F58" s="60">
        <v>0</v>
      </c>
      <c r="G58" s="51">
        <f t="shared" si="6"/>
        <v>8886.92</v>
      </c>
      <c r="H58" s="61">
        <v>1.9</v>
      </c>
      <c r="I58" s="60">
        <v>0.98</v>
      </c>
      <c r="J58" s="60">
        <v>2.33</v>
      </c>
      <c r="K58" s="54">
        <f t="shared" si="7"/>
        <v>3.2834</v>
      </c>
      <c r="L58" s="61">
        <v>1.125</v>
      </c>
      <c r="M58" s="56">
        <v>0.6711</v>
      </c>
      <c r="N58" s="63">
        <f t="shared" si="8"/>
        <v>41857.0316734292</v>
      </c>
    </row>
    <row r="59" customHeight="1" spans="2:14">
      <c r="B59" s="65">
        <v>3734</v>
      </c>
      <c r="C59" s="60">
        <v>2.01</v>
      </c>
      <c r="D59" s="60">
        <v>1.75</v>
      </c>
      <c r="E59" s="60">
        <v>1</v>
      </c>
      <c r="F59" s="60">
        <v>0</v>
      </c>
      <c r="G59" s="51">
        <f t="shared" si="6"/>
        <v>13134.345</v>
      </c>
      <c r="H59" s="61">
        <v>1.9</v>
      </c>
      <c r="I59" s="60">
        <v>0.98</v>
      </c>
      <c r="J59" s="60">
        <v>2.33</v>
      </c>
      <c r="K59" s="54">
        <f t="shared" si="7"/>
        <v>3.2834</v>
      </c>
      <c r="L59" s="61">
        <v>1.125</v>
      </c>
      <c r="M59" s="56">
        <v>0.6711</v>
      </c>
      <c r="N59" s="63">
        <f t="shared" si="8"/>
        <v>61862.2306349946</v>
      </c>
    </row>
    <row r="60" customHeight="1" spans="2:14">
      <c r="B60" s="65">
        <v>3734</v>
      </c>
      <c r="C60" s="60">
        <v>2.01</v>
      </c>
      <c r="D60" s="60">
        <v>1.75</v>
      </c>
      <c r="E60" s="60">
        <v>1</v>
      </c>
      <c r="F60" s="60">
        <v>0</v>
      </c>
      <c r="G60" s="51">
        <f t="shared" si="6"/>
        <v>13134.345</v>
      </c>
      <c r="H60" s="61">
        <v>1.9</v>
      </c>
      <c r="I60" s="60">
        <v>0.98</v>
      </c>
      <c r="J60" s="60">
        <v>2.33</v>
      </c>
      <c r="K60" s="54">
        <f t="shared" si="7"/>
        <v>3.2834</v>
      </c>
      <c r="L60" s="61">
        <v>1.325</v>
      </c>
      <c r="M60" s="56">
        <v>0.6711</v>
      </c>
      <c r="N60" s="63">
        <f t="shared" si="8"/>
        <v>72859.9605256604</v>
      </c>
    </row>
    <row r="61" customHeight="1" spans="2:14">
      <c r="B61" s="65">
        <v>3734</v>
      </c>
      <c r="C61" s="60">
        <v>2.01</v>
      </c>
      <c r="D61" s="60">
        <v>1.75</v>
      </c>
      <c r="E61" s="60">
        <v>1</v>
      </c>
      <c r="F61" s="60">
        <v>0</v>
      </c>
      <c r="G61" s="51">
        <f t="shared" si="6"/>
        <v>13134.345</v>
      </c>
      <c r="H61" s="61">
        <v>1.9</v>
      </c>
      <c r="I61" s="60">
        <v>0.98</v>
      </c>
      <c r="J61" s="60">
        <v>2.33</v>
      </c>
      <c r="K61" s="54">
        <f t="shared" si="7"/>
        <v>3.2834</v>
      </c>
      <c r="L61" s="61">
        <v>1.325</v>
      </c>
      <c r="M61" s="56">
        <v>0.6711</v>
      </c>
      <c r="N61" s="63">
        <f t="shared" si="8"/>
        <v>72859.9605256604</v>
      </c>
    </row>
    <row r="62" customHeight="1" spans="2:14">
      <c r="B62" s="65">
        <v>3734</v>
      </c>
      <c r="C62" s="60">
        <v>2.01</v>
      </c>
      <c r="D62" s="60">
        <v>1.75</v>
      </c>
      <c r="E62" s="60">
        <v>1</v>
      </c>
      <c r="F62" s="60">
        <v>0</v>
      </c>
      <c r="G62" s="51">
        <f t="shared" si="6"/>
        <v>13134.345</v>
      </c>
      <c r="H62" s="61">
        <v>1.9</v>
      </c>
      <c r="I62" s="60">
        <v>0.98</v>
      </c>
      <c r="J62" s="60">
        <v>2.33</v>
      </c>
      <c r="K62" s="54">
        <f t="shared" si="7"/>
        <v>3.2834</v>
      </c>
      <c r="L62" s="61">
        <v>1.325</v>
      </c>
      <c r="M62" s="56">
        <v>0.6711</v>
      </c>
      <c r="N62" s="63">
        <f t="shared" si="8"/>
        <v>72859.9605256604</v>
      </c>
    </row>
    <row r="63" customHeight="1" spans="2:14">
      <c r="B63" s="65">
        <v>3734</v>
      </c>
      <c r="C63" s="60">
        <v>2.01</v>
      </c>
      <c r="D63" s="60">
        <v>1.75</v>
      </c>
      <c r="E63" s="60">
        <v>1</v>
      </c>
      <c r="F63" s="60">
        <v>0</v>
      </c>
      <c r="G63" s="51">
        <f t="shared" si="6"/>
        <v>13134.345</v>
      </c>
      <c r="H63" s="61">
        <v>1.9</v>
      </c>
      <c r="I63" s="60">
        <v>0.98</v>
      </c>
      <c r="J63" s="60">
        <v>2.33</v>
      </c>
      <c r="K63" s="54">
        <f t="shared" si="7"/>
        <v>3.2834</v>
      </c>
      <c r="L63" s="61">
        <v>1.325</v>
      </c>
      <c r="M63" s="56">
        <v>0.6711</v>
      </c>
      <c r="N63" s="63">
        <f t="shared" si="8"/>
        <v>72859.9605256604</v>
      </c>
    </row>
    <row r="64" customHeight="1" spans="2:14">
      <c r="B64" s="65">
        <v>3734</v>
      </c>
      <c r="C64" s="60">
        <v>2.01</v>
      </c>
      <c r="D64" s="60">
        <v>1.75</v>
      </c>
      <c r="E64" s="60">
        <v>1</v>
      </c>
      <c r="F64" s="60">
        <v>0</v>
      </c>
      <c r="G64" s="51">
        <f t="shared" si="6"/>
        <v>13134.345</v>
      </c>
      <c r="H64" s="61">
        <v>1.9</v>
      </c>
      <c r="I64" s="60">
        <v>0.98</v>
      </c>
      <c r="J64" s="60">
        <v>2.33</v>
      </c>
      <c r="K64" s="54">
        <f t="shared" si="7"/>
        <v>3.2834</v>
      </c>
      <c r="L64" s="61">
        <v>1.325</v>
      </c>
      <c r="M64" s="56">
        <v>0.6711</v>
      </c>
      <c r="N64" s="63">
        <f t="shared" si="8"/>
        <v>72859.9605256604</v>
      </c>
    </row>
    <row r="65" customHeight="1" spans="2:14">
      <c r="B65" s="65">
        <v>3734</v>
      </c>
      <c r="C65" s="60">
        <v>2.01</v>
      </c>
      <c r="D65" s="60">
        <v>1.75</v>
      </c>
      <c r="E65" s="60">
        <v>1</v>
      </c>
      <c r="F65" s="60">
        <v>0</v>
      </c>
      <c r="G65" s="51">
        <f t="shared" si="6"/>
        <v>13134.345</v>
      </c>
      <c r="H65" s="61">
        <v>1.9</v>
      </c>
      <c r="I65" s="60">
        <v>0.98</v>
      </c>
      <c r="J65" s="60">
        <v>2.33</v>
      </c>
      <c r="K65" s="54">
        <f t="shared" si="7"/>
        <v>3.2834</v>
      </c>
      <c r="L65" s="61">
        <v>1.325</v>
      </c>
      <c r="M65" s="56">
        <v>0.6711</v>
      </c>
      <c r="N65" s="63">
        <f t="shared" si="8"/>
        <v>72859.9605256604</v>
      </c>
    </row>
    <row r="66" customHeight="1" spans="2:14">
      <c r="B66" s="65">
        <v>3734</v>
      </c>
      <c r="C66" s="60">
        <v>2.01</v>
      </c>
      <c r="D66" s="60">
        <v>1.75</v>
      </c>
      <c r="E66" s="60">
        <v>1</v>
      </c>
      <c r="F66" s="60">
        <v>0</v>
      </c>
      <c r="G66" s="51">
        <f t="shared" si="6"/>
        <v>13134.345</v>
      </c>
      <c r="H66" s="61">
        <v>1.9</v>
      </c>
      <c r="I66" s="60">
        <v>0.98</v>
      </c>
      <c r="J66" s="60">
        <v>2.33</v>
      </c>
      <c r="K66" s="54">
        <f t="shared" si="7"/>
        <v>3.2834</v>
      </c>
      <c r="L66" s="61">
        <v>1.325</v>
      </c>
      <c r="M66" s="56">
        <v>0.6711</v>
      </c>
      <c r="N66" s="63">
        <f t="shared" si="8"/>
        <v>72859.9605256604</v>
      </c>
    </row>
    <row r="67" customHeight="1" spans="2:14">
      <c r="B67" s="65">
        <v>3734</v>
      </c>
      <c r="C67" s="60">
        <v>2.01</v>
      </c>
      <c r="D67" s="60">
        <v>1.75</v>
      </c>
      <c r="E67" s="60">
        <v>1</v>
      </c>
      <c r="F67" s="60">
        <v>0</v>
      </c>
      <c r="G67" s="51">
        <f t="shared" si="6"/>
        <v>13134.345</v>
      </c>
      <c r="H67" s="61">
        <v>1.9</v>
      </c>
      <c r="I67" s="60">
        <v>0.98</v>
      </c>
      <c r="J67" s="60">
        <v>2.33</v>
      </c>
      <c r="K67" s="54">
        <f t="shared" si="7"/>
        <v>3.2834</v>
      </c>
      <c r="L67" s="61">
        <v>1.325</v>
      </c>
      <c r="M67" s="56">
        <v>0.6711</v>
      </c>
      <c r="N67" s="63">
        <f t="shared" si="8"/>
        <v>72859.9605256604</v>
      </c>
    </row>
    <row r="68" customHeight="1" spans="2:14">
      <c r="B68" s="65">
        <v>3734</v>
      </c>
      <c r="C68" s="60">
        <v>2.01</v>
      </c>
      <c r="D68" s="60">
        <v>1.75</v>
      </c>
      <c r="E68" s="60">
        <v>1</v>
      </c>
      <c r="F68" s="60">
        <v>0</v>
      </c>
      <c r="G68" s="51">
        <f t="shared" si="6"/>
        <v>13134.345</v>
      </c>
      <c r="H68" s="61">
        <v>1.9</v>
      </c>
      <c r="I68" s="60">
        <v>0.98</v>
      </c>
      <c r="J68" s="60">
        <v>2.33</v>
      </c>
      <c r="K68" s="54">
        <f t="shared" si="7"/>
        <v>3.2834</v>
      </c>
      <c r="L68" s="61">
        <v>1.325</v>
      </c>
      <c r="M68" s="56">
        <v>0.6711</v>
      </c>
      <c r="N68" s="63">
        <f t="shared" si="8"/>
        <v>72859.9605256604</v>
      </c>
    </row>
    <row r="69" customHeight="1" spans="2:14">
      <c r="B69" s="65">
        <v>3734</v>
      </c>
      <c r="C69" s="60">
        <v>2.01</v>
      </c>
      <c r="D69" s="60">
        <v>1</v>
      </c>
      <c r="E69" s="60">
        <v>1</v>
      </c>
      <c r="F69" s="60">
        <v>0</v>
      </c>
      <c r="G69" s="51">
        <f t="shared" si="6"/>
        <v>7505.34</v>
      </c>
      <c r="H69" s="61">
        <v>1.9</v>
      </c>
      <c r="I69" s="60">
        <v>0.98</v>
      </c>
      <c r="J69" s="60">
        <v>2.33</v>
      </c>
      <c r="K69" s="54">
        <f t="shared" si="7"/>
        <v>3.2834</v>
      </c>
      <c r="L69" s="61">
        <v>1.325</v>
      </c>
      <c r="M69" s="56">
        <v>0.6711</v>
      </c>
      <c r="N69" s="63">
        <f t="shared" si="8"/>
        <v>41634.2631575202</v>
      </c>
    </row>
    <row r="70" customHeight="1" spans="2:14">
      <c r="B70" s="65">
        <v>3734</v>
      </c>
      <c r="C70" s="60">
        <v>2.01</v>
      </c>
      <c r="D70" s="60">
        <v>1</v>
      </c>
      <c r="E70" s="60">
        <v>1</v>
      </c>
      <c r="F70" s="60">
        <v>0</v>
      </c>
      <c r="G70" s="51">
        <f t="shared" si="6"/>
        <v>7505.34</v>
      </c>
      <c r="H70" s="61">
        <v>1.9</v>
      </c>
      <c r="I70" s="60">
        <v>0.98</v>
      </c>
      <c r="J70" s="60">
        <v>2.33</v>
      </c>
      <c r="K70" s="54">
        <f t="shared" si="7"/>
        <v>3.2834</v>
      </c>
      <c r="L70" s="61">
        <v>1.325</v>
      </c>
      <c r="M70" s="56">
        <v>0.6711</v>
      </c>
      <c r="N70" s="63">
        <f t="shared" si="8"/>
        <v>41634.2631575202</v>
      </c>
    </row>
    <row r="71" customHeight="1" spans="2:14">
      <c r="B71" s="65">
        <v>3734</v>
      </c>
      <c r="C71" s="60">
        <v>2.01</v>
      </c>
      <c r="D71" s="60">
        <v>1</v>
      </c>
      <c r="E71" s="60">
        <v>1</v>
      </c>
      <c r="F71" s="60">
        <v>0</v>
      </c>
      <c r="G71" s="51">
        <f t="shared" si="6"/>
        <v>7505.34</v>
      </c>
      <c r="H71" s="61">
        <v>1.9</v>
      </c>
      <c r="I71" s="60">
        <v>0.98</v>
      </c>
      <c r="J71" s="60">
        <v>2.33</v>
      </c>
      <c r="K71" s="54">
        <f t="shared" si="7"/>
        <v>3.2834</v>
      </c>
      <c r="L71" s="61">
        <v>1.325</v>
      </c>
      <c r="M71" s="56">
        <v>0.6711</v>
      </c>
      <c r="N71" s="63">
        <f t="shared" si="8"/>
        <v>41634.2631575202</v>
      </c>
    </row>
    <row r="72" customHeight="1" spans="2:14">
      <c r="B72" s="65">
        <v>3734</v>
      </c>
      <c r="C72" s="60">
        <v>2.01</v>
      </c>
      <c r="D72" s="60">
        <v>1</v>
      </c>
      <c r="E72" s="60">
        <v>1</v>
      </c>
      <c r="F72" s="60">
        <v>0</v>
      </c>
      <c r="G72" s="51">
        <f t="shared" si="6"/>
        <v>7505.34</v>
      </c>
      <c r="H72" s="61">
        <v>1.9</v>
      </c>
      <c r="I72" s="60">
        <v>0.98</v>
      </c>
      <c r="J72" s="60">
        <v>2.33</v>
      </c>
      <c r="K72" s="54">
        <f t="shared" si="7"/>
        <v>3.2834</v>
      </c>
      <c r="L72" s="61">
        <v>1.125</v>
      </c>
      <c r="M72" s="56">
        <v>0.6711</v>
      </c>
      <c r="N72" s="63">
        <f t="shared" si="8"/>
        <v>35349.8460771398</v>
      </c>
    </row>
    <row r="73" customHeight="1" spans="2:14">
      <c r="B73" s="65">
        <v>3734</v>
      </c>
      <c r="C73" s="60">
        <v>2.01</v>
      </c>
      <c r="D73" s="60">
        <v>1</v>
      </c>
      <c r="E73" s="60">
        <v>1</v>
      </c>
      <c r="F73" s="60">
        <v>0</v>
      </c>
      <c r="G73" s="51">
        <f t="shared" si="6"/>
        <v>7505.34</v>
      </c>
      <c r="H73" s="61">
        <v>1.9</v>
      </c>
      <c r="I73" s="60">
        <v>0.98</v>
      </c>
      <c r="J73" s="60">
        <v>2.33</v>
      </c>
      <c r="K73" s="54">
        <f t="shared" si="7"/>
        <v>3.2834</v>
      </c>
      <c r="L73" s="61">
        <v>1.125</v>
      </c>
      <c r="M73" s="56">
        <v>0.6711</v>
      </c>
      <c r="N73" s="63">
        <f t="shared" si="8"/>
        <v>35349.8460771398</v>
      </c>
    </row>
    <row r="74" customHeight="1" spans="2:14">
      <c r="B74" s="65">
        <v>3734</v>
      </c>
      <c r="C74" s="60">
        <v>2.01</v>
      </c>
      <c r="D74" s="60">
        <v>1</v>
      </c>
      <c r="E74" s="60">
        <v>1</v>
      </c>
      <c r="F74" s="60">
        <v>0</v>
      </c>
      <c r="G74" s="51">
        <f t="shared" si="6"/>
        <v>7505.34</v>
      </c>
      <c r="H74" s="61">
        <v>1.9</v>
      </c>
      <c r="I74" s="60">
        <v>0.98</v>
      </c>
      <c r="J74" s="60">
        <v>2.33</v>
      </c>
      <c r="K74" s="54">
        <f t="shared" si="7"/>
        <v>3.2834</v>
      </c>
      <c r="L74" s="61">
        <v>1.125</v>
      </c>
      <c r="M74" s="56">
        <v>0.6711</v>
      </c>
      <c r="N74" s="63">
        <f t="shared" si="8"/>
        <v>35349.8460771398</v>
      </c>
    </row>
    <row r="75" customHeight="1" spans="2:14">
      <c r="B75" s="65">
        <v>3734</v>
      </c>
      <c r="C75" s="60">
        <v>2.01</v>
      </c>
      <c r="D75" s="60">
        <v>1</v>
      </c>
      <c r="E75" s="60">
        <v>1</v>
      </c>
      <c r="F75" s="60">
        <v>0</v>
      </c>
      <c r="G75" s="51">
        <f t="shared" si="6"/>
        <v>7505.34</v>
      </c>
      <c r="H75" s="61">
        <v>1.9</v>
      </c>
      <c r="I75" s="60">
        <v>0.98</v>
      </c>
      <c r="J75" s="60">
        <v>2.33</v>
      </c>
      <c r="K75" s="54">
        <f t="shared" si="7"/>
        <v>3.2834</v>
      </c>
      <c r="L75" s="61">
        <v>1.125</v>
      </c>
      <c r="M75" s="56">
        <v>0.6711</v>
      </c>
      <c r="N75" s="63">
        <f t="shared" si="8"/>
        <v>35349.8460771398</v>
      </c>
    </row>
    <row r="76" customHeight="1" spans="2:14">
      <c r="B76" s="65">
        <v>3734</v>
      </c>
      <c r="C76" s="60">
        <v>2.01</v>
      </c>
      <c r="D76" s="60">
        <v>1</v>
      </c>
      <c r="E76" s="60">
        <v>1</v>
      </c>
      <c r="F76" s="60">
        <v>0</v>
      </c>
      <c r="G76" s="51">
        <f t="shared" si="6"/>
        <v>7505.34</v>
      </c>
      <c r="H76" s="61">
        <v>1.9</v>
      </c>
      <c r="I76" s="60">
        <v>0.98</v>
      </c>
      <c r="J76" s="60">
        <v>2.33</v>
      </c>
      <c r="K76" s="54">
        <f t="shared" si="7"/>
        <v>3.2834</v>
      </c>
      <c r="L76" s="61">
        <v>1.125</v>
      </c>
      <c r="M76" s="56">
        <v>0.6711</v>
      </c>
      <c r="N76" s="63">
        <f t="shared" si="8"/>
        <v>35349.8460771398</v>
      </c>
    </row>
    <row r="77" customHeight="1" spans="2:14">
      <c r="B77" s="65">
        <v>3734</v>
      </c>
      <c r="C77" s="60">
        <v>2.01</v>
      </c>
      <c r="D77" s="60">
        <v>1</v>
      </c>
      <c r="E77" s="60">
        <v>1</v>
      </c>
      <c r="F77" s="60">
        <v>0</v>
      </c>
      <c r="G77" s="51">
        <f t="shared" si="6"/>
        <v>7505.34</v>
      </c>
      <c r="H77" s="61">
        <v>1.9</v>
      </c>
      <c r="I77" s="60">
        <v>0.98</v>
      </c>
      <c r="J77" s="60">
        <v>2.33</v>
      </c>
      <c r="K77" s="54">
        <f t="shared" si="7"/>
        <v>3.2834</v>
      </c>
      <c r="L77" s="61">
        <v>1.125</v>
      </c>
      <c r="M77" s="56">
        <v>0.6711</v>
      </c>
      <c r="N77" s="63">
        <f t="shared" si="8"/>
        <v>35349.8460771398</v>
      </c>
    </row>
    <row r="78" customHeight="1" spans="2:14">
      <c r="B78" s="65">
        <v>3734</v>
      </c>
      <c r="C78" s="60">
        <v>2.01</v>
      </c>
      <c r="D78" s="60">
        <v>1</v>
      </c>
      <c r="E78" s="60">
        <v>1</v>
      </c>
      <c r="F78" s="60">
        <v>0</v>
      </c>
      <c r="G78" s="51">
        <f t="shared" si="6"/>
        <v>7505.34</v>
      </c>
      <c r="H78" s="61">
        <v>1.9</v>
      </c>
      <c r="I78" s="60">
        <v>0.98</v>
      </c>
      <c r="J78" s="60">
        <v>2.33</v>
      </c>
      <c r="K78" s="54">
        <f t="shared" si="7"/>
        <v>3.2834</v>
      </c>
      <c r="L78" s="61">
        <v>1.125</v>
      </c>
      <c r="M78" s="56">
        <v>0.6711</v>
      </c>
      <c r="N78" s="63">
        <f t="shared" si="8"/>
        <v>35349.8460771398</v>
      </c>
    </row>
    <row r="79" customHeight="1" spans="2:14">
      <c r="B79" s="66">
        <f>SUM(N56:N78)</f>
        <v>1212359.02454111</v>
      </c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8"/>
    </row>
    <row r="80" customHeight="1" spans="2:14">
      <c r="B80" s="66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8"/>
    </row>
    <row r="81" customHeight="1" spans="2:14"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1"/>
    </row>
    <row r="82" customHeight="1" spans="2:14">
      <c r="B82" s="34" t="s">
        <v>7</v>
      </c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6"/>
    </row>
    <row r="83" customHeight="1" spans="2:14"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9"/>
    </row>
    <row r="84" customHeight="1" spans="2:14">
      <c r="B84" s="40" t="s">
        <v>9</v>
      </c>
      <c r="C84" s="41"/>
      <c r="D84" s="41"/>
      <c r="E84" s="41"/>
      <c r="F84" s="41"/>
      <c r="G84" s="42"/>
      <c r="H84" s="43" t="s">
        <v>10</v>
      </c>
      <c r="I84" s="44"/>
      <c r="J84" s="44"/>
      <c r="K84" s="45"/>
      <c r="L84" s="46" t="s">
        <v>11</v>
      </c>
      <c r="M84" s="47"/>
      <c r="N84" s="48" t="s">
        <v>12</v>
      </c>
    </row>
    <row r="85" customHeight="1" spans="2:14">
      <c r="B85" s="49" t="s">
        <v>13</v>
      </c>
      <c r="C85" s="50" t="s">
        <v>14</v>
      </c>
      <c r="D85" s="50" t="s">
        <v>15</v>
      </c>
      <c r="E85" s="50" t="s">
        <v>16</v>
      </c>
      <c r="F85" s="50" t="s">
        <v>17</v>
      </c>
      <c r="G85" s="51" t="s">
        <v>9</v>
      </c>
      <c r="H85" s="52" t="s">
        <v>18</v>
      </c>
      <c r="I85" s="53" t="s">
        <v>19</v>
      </c>
      <c r="J85" s="53" t="s">
        <v>20</v>
      </c>
      <c r="K85" s="54" t="s">
        <v>21</v>
      </c>
      <c r="L85" s="55" t="s">
        <v>22</v>
      </c>
      <c r="M85" s="56" t="s">
        <v>23</v>
      </c>
      <c r="N85" s="57"/>
    </row>
    <row r="86" customHeight="1" spans="2:14">
      <c r="B86" s="65">
        <v>2556</v>
      </c>
      <c r="C86" s="60">
        <v>4.97</v>
      </c>
      <c r="D86" s="60">
        <v>1</v>
      </c>
      <c r="E86" s="60">
        <v>1</v>
      </c>
      <c r="F86" s="60">
        <v>0</v>
      </c>
      <c r="G86" s="51">
        <f t="shared" ref="G86:G106" si="9">B86*C86*D86*E86+F86</f>
        <v>12703.32</v>
      </c>
      <c r="H86" s="61">
        <v>1.65</v>
      </c>
      <c r="I86" s="60">
        <v>0.76</v>
      </c>
      <c r="J86" s="60">
        <v>1.54</v>
      </c>
      <c r="K86" s="54">
        <f t="shared" ref="K86:K106" si="10">I86*J86+1</f>
        <v>2.1704</v>
      </c>
      <c r="L86" s="61">
        <v>1.125</v>
      </c>
      <c r="M86" s="56">
        <v>0.5882</v>
      </c>
      <c r="N86" s="63">
        <f t="shared" ref="N86:N106" si="11">G86*H86*K86*L86*M86</f>
        <v>30103.6049297953</v>
      </c>
    </row>
    <row r="87" customHeight="1" spans="2:14">
      <c r="B87" s="65">
        <v>2556</v>
      </c>
      <c r="C87" s="60">
        <f t="shared" ref="C87:C106" si="12">0.677+0.338</f>
        <v>1.015</v>
      </c>
      <c r="D87" s="60">
        <v>1.35</v>
      </c>
      <c r="E87" s="60">
        <v>1</v>
      </c>
      <c r="F87" s="60">
        <v>0</v>
      </c>
      <c r="G87" s="51">
        <f t="shared" si="9"/>
        <v>3502.359</v>
      </c>
      <c r="H87" s="61">
        <v>1.65</v>
      </c>
      <c r="I87" s="60">
        <v>0.76</v>
      </c>
      <c r="J87" s="60">
        <v>1.54</v>
      </c>
      <c r="K87" s="54">
        <f t="shared" si="10"/>
        <v>2.1704</v>
      </c>
      <c r="L87" s="61">
        <v>1.125</v>
      </c>
      <c r="M87" s="56">
        <v>0.5882</v>
      </c>
      <c r="N87" s="63">
        <f t="shared" si="11"/>
        <v>8299.69107747526</v>
      </c>
    </row>
    <row r="88" customHeight="1" spans="2:14">
      <c r="B88" s="65">
        <v>2556</v>
      </c>
      <c r="C88" s="60">
        <f t="shared" si="12"/>
        <v>1.015</v>
      </c>
      <c r="D88" s="60">
        <v>1.35</v>
      </c>
      <c r="E88" s="60">
        <v>1</v>
      </c>
      <c r="F88" s="60">
        <v>0</v>
      </c>
      <c r="G88" s="51">
        <f t="shared" si="9"/>
        <v>3502.359</v>
      </c>
      <c r="H88" s="61">
        <v>1.65</v>
      </c>
      <c r="I88" s="60">
        <v>0.76</v>
      </c>
      <c r="J88" s="60">
        <v>1.54</v>
      </c>
      <c r="K88" s="54">
        <f t="shared" si="10"/>
        <v>2.1704</v>
      </c>
      <c r="L88" s="61">
        <v>1.125</v>
      </c>
      <c r="M88" s="56">
        <v>0.5882</v>
      </c>
      <c r="N88" s="63">
        <f t="shared" si="11"/>
        <v>8299.69107747526</v>
      </c>
    </row>
    <row r="89" customHeight="1" spans="2:14">
      <c r="B89" s="65">
        <v>2556</v>
      </c>
      <c r="C89" s="60">
        <f t="shared" si="12"/>
        <v>1.015</v>
      </c>
      <c r="D89" s="60">
        <v>1.35</v>
      </c>
      <c r="E89" s="60">
        <v>1</v>
      </c>
      <c r="F89" s="60">
        <v>0</v>
      </c>
      <c r="G89" s="51">
        <f t="shared" si="9"/>
        <v>3502.359</v>
      </c>
      <c r="H89" s="61">
        <v>1.65</v>
      </c>
      <c r="I89" s="60">
        <v>0.76</v>
      </c>
      <c r="J89" s="60">
        <v>1.54</v>
      </c>
      <c r="K89" s="54">
        <f t="shared" si="10"/>
        <v>2.1704</v>
      </c>
      <c r="L89" s="61">
        <v>1.125</v>
      </c>
      <c r="M89" s="56">
        <v>0.5882</v>
      </c>
      <c r="N89" s="63">
        <f t="shared" si="11"/>
        <v>8299.69107747526</v>
      </c>
    </row>
    <row r="90" customHeight="1" spans="2:14">
      <c r="B90" s="65">
        <v>2556</v>
      </c>
      <c r="C90" s="60">
        <f t="shared" si="12"/>
        <v>1.015</v>
      </c>
      <c r="D90" s="60">
        <v>1.35</v>
      </c>
      <c r="E90" s="60">
        <v>1</v>
      </c>
      <c r="F90" s="60">
        <v>0</v>
      </c>
      <c r="G90" s="51">
        <f t="shared" si="9"/>
        <v>3502.359</v>
      </c>
      <c r="H90" s="61">
        <v>1.65</v>
      </c>
      <c r="I90" s="60">
        <v>0.76</v>
      </c>
      <c r="J90" s="60">
        <v>1.54</v>
      </c>
      <c r="K90" s="54">
        <f t="shared" si="10"/>
        <v>2.1704</v>
      </c>
      <c r="L90" s="61">
        <v>1.125</v>
      </c>
      <c r="M90" s="56">
        <v>0.5882</v>
      </c>
      <c r="N90" s="63">
        <f t="shared" si="11"/>
        <v>8299.69107747526</v>
      </c>
    </row>
    <row r="91" customHeight="1" spans="2:14">
      <c r="B91" s="65">
        <v>2556</v>
      </c>
      <c r="C91" s="60">
        <f t="shared" si="12"/>
        <v>1.015</v>
      </c>
      <c r="D91" s="60">
        <v>1.35</v>
      </c>
      <c r="E91" s="60">
        <v>1</v>
      </c>
      <c r="F91" s="60">
        <v>0</v>
      </c>
      <c r="G91" s="51">
        <f t="shared" si="9"/>
        <v>3502.359</v>
      </c>
      <c r="H91" s="61">
        <v>1.65</v>
      </c>
      <c r="I91" s="60">
        <v>0.76</v>
      </c>
      <c r="J91" s="60">
        <v>1.54</v>
      </c>
      <c r="K91" s="54">
        <f t="shared" si="10"/>
        <v>2.1704</v>
      </c>
      <c r="L91" s="61">
        <v>1.125</v>
      </c>
      <c r="M91" s="56">
        <v>0.5882</v>
      </c>
      <c r="N91" s="63">
        <f t="shared" si="11"/>
        <v>8299.69107747526</v>
      </c>
    </row>
    <row r="92" customHeight="1" spans="2:14">
      <c r="B92" s="65">
        <v>2556</v>
      </c>
      <c r="C92" s="60">
        <f t="shared" si="12"/>
        <v>1.015</v>
      </c>
      <c r="D92" s="60">
        <v>1.35</v>
      </c>
      <c r="E92" s="60">
        <v>1</v>
      </c>
      <c r="F92" s="60">
        <v>0</v>
      </c>
      <c r="G92" s="51">
        <f t="shared" si="9"/>
        <v>3502.359</v>
      </c>
      <c r="H92" s="61">
        <v>1.65</v>
      </c>
      <c r="I92" s="60">
        <v>0.76</v>
      </c>
      <c r="J92" s="60">
        <v>1.54</v>
      </c>
      <c r="K92" s="54">
        <f t="shared" si="10"/>
        <v>2.1704</v>
      </c>
      <c r="L92" s="61">
        <v>1.125</v>
      </c>
      <c r="M92" s="56">
        <v>0.5882</v>
      </c>
      <c r="N92" s="63">
        <f t="shared" si="11"/>
        <v>8299.69107747526</v>
      </c>
    </row>
    <row r="93" customHeight="1" spans="2:14">
      <c r="B93" s="65">
        <v>2556</v>
      </c>
      <c r="C93" s="60">
        <f t="shared" si="12"/>
        <v>1.015</v>
      </c>
      <c r="D93" s="60">
        <v>1.35</v>
      </c>
      <c r="E93" s="60">
        <v>1</v>
      </c>
      <c r="F93" s="60">
        <v>0</v>
      </c>
      <c r="G93" s="51">
        <f t="shared" si="9"/>
        <v>3502.359</v>
      </c>
      <c r="H93" s="61">
        <v>1.65</v>
      </c>
      <c r="I93" s="60">
        <v>0.76</v>
      </c>
      <c r="J93" s="60">
        <v>1.54</v>
      </c>
      <c r="K93" s="54">
        <f t="shared" si="10"/>
        <v>2.1704</v>
      </c>
      <c r="L93" s="61">
        <v>1.125</v>
      </c>
      <c r="M93" s="56">
        <v>0.5882</v>
      </c>
      <c r="N93" s="63">
        <f t="shared" si="11"/>
        <v>8299.69107747526</v>
      </c>
    </row>
    <row r="94" customHeight="1" spans="2:14">
      <c r="B94" s="65">
        <v>2556</v>
      </c>
      <c r="C94" s="60">
        <f t="shared" si="12"/>
        <v>1.015</v>
      </c>
      <c r="D94" s="60">
        <v>1.35</v>
      </c>
      <c r="E94" s="60">
        <v>1</v>
      </c>
      <c r="F94" s="60">
        <v>0</v>
      </c>
      <c r="G94" s="51">
        <f t="shared" si="9"/>
        <v>3502.359</v>
      </c>
      <c r="H94" s="61">
        <v>1.65</v>
      </c>
      <c r="I94" s="60">
        <v>0.76</v>
      </c>
      <c r="J94" s="60">
        <v>1.54</v>
      </c>
      <c r="K94" s="54">
        <f t="shared" si="10"/>
        <v>2.1704</v>
      </c>
      <c r="L94" s="61">
        <v>1.125</v>
      </c>
      <c r="M94" s="56">
        <v>0.5882</v>
      </c>
      <c r="N94" s="63">
        <f t="shared" si="11"/>
        <v>8299.69107747526</v>
      </c>
    </row>
    <row r="95" customHeight="1" spans="2:14">
      <c r="B95" s="65">
        <v>2556</v>
      </c>
      <c r="C95" s="60">
        <f t="shared" si="12"/>
        <v>1.015</v>
      </c>
      <c r="D95" s="60">
        <v>1.35</v>
      </c>
      <c r="E95" s="60">
        <v>1</v>
      </c>
      <c r="F95" s="60">
        <v>0</v>
      </c>
      <c r="G95" s="51">
        <f t="shared" si="9"/>
        <v>3502.359</v>
      </c>
      <c r="H95" s="61">
        <v>1.65</v>
      </c>
      <c r="I95" s="60">
        <v>0.76</v>
      </c>
      <c r="J95" s="60">
        <v>1.54</v>
      </c>
      <c r="K95" s="54">
        <f t="shared" si="10"/>
        <v>2.1704</v>
      </c>
      <c r="L95" s="61">
        <v>1.125</v>
      </c>
      <c r="M95" s="56">
        <v>0.5882</v>
      </c>
      <c r="N95" s="63">
        <f t="shared" si="11"/>
        <v>8299.69107747526</v>
      </c>
    </row>
    <row r="96" customHeight="1" spans="2:14">
      <c r="B96" s="65">
        <v>2556</v>
      </c>
      <c r="C96" s="60">
        <f t="shared" si="12"/>
        <v>1.015</v>
      </c>
      <c r="D96" s="60">
        <v>1.35</v>
      </c>
      <c r="E96" s="60">
        <v>1</v>
      </c>
      <c r="F96" s="60">
        <v>0</v>
      </c>
      <c r="G96" s="51">
        <f t="shared" si="9"/>
        <v>3502.359</v>
      </c>
      <c r="H96" s="61">
        <v>1.65</v>
      </c>
      <c r="I96" s="60">
        <v>0.76</v>
      </c>
      <c r="J96" s="60">
        <v>1.54</v>
      </c>
      <c r="K96" s="54">
        <f t="shared" si="10"/>
        <v>2.1704</v>
      </c>
      <c r="L96" s="61">
        <v>1.125</v>
      </c>
      <c r="M96" s="56">
        <v>0.5882</v>
      </c>
      <c r="N96" s="63">
        <f t="shared" si="11"/>
        <v>8299.69107747526</v>
      </c>
    </row>
    <row r="97" customHeight="1" spans="2:14">
      <c r="B97" s="65">
        <v>2556</v>
      </c>
      <c r="C97" s="60">
        <f t="shared" si="12"/>
        <v>1.015</v>
      </c>
      <c r="D97" s="60">
        <v>1.35</v>
      </c>
      <c r="E97" s="60">
        <v>1</v>
      </c>
      <c r="F97" s="60">
        <v>0</v>
      </c>
      <c r="G97" s="51">
        <f t="shared" si="9"/>
        <v>3502.359</v>
      </c>
      <c r="H97" s="61">
        <v>1.65</v>
      </c>
      <c r="I97" s="60">
        <v>0.76</v>
      </c>
      <c r="J97" s="60">
        <v>1.54</v>
      </c>
      <c r="K97" s="54">
        <f t="shared" si="10"/>
        <v>2.1704</v>
      </c>
      <c r="L97" s="61">
        <v>1.125</v>
      </c>
      <c r="M97" s="56">
        <v>0.5882</v>
      </c>
      <c r="N97" s="63">
        <f t="shared" si="11"/>
        <v>8299.69107747526</v>
      </c>
    </row>
    <row r="98" customHeight="1" spans="2:14">
      <c r="B98" s="65">
        <v>2556</v>
      </c>
      <c r="C98" s="60">
        <f t="shared" si="12"/>
        <v>1.015</v>
      </c>
      <c r="D98" s="60">
        <v>1.35</v>
      </c>
      <c r="E98" s="60">
        <v>1</v>
      </c>
      <c r="F98" s="60">
        <v>0</v>
      </c>
      <c r="G98" s="51">
        <f t="shared" si="9"/>
        <v>3502.359</v>
      </c>
      <c r="H98" s="61">
        <v>1.65</v>
      </c>
      <c r="I98" s="60">
        <v>0.76</v>
      </c>
      <c r="J98" s="60">
        <v>1.54</v>
      </c>
      <c r="K98" s="54">
        <f t="shared" si="10"/>
        <v>2.1704</v>
      </c>
      <c r="L98" s="61">
        <v>1.125</v>
      </c>
      <c r="M98" s="56">
        <v>0.5882</v>
      </c>
      <c r="N98" s="63">
        <f t="shared" si="11"/>
        <v>8299.69107747526</v>
      </c>
    </row>
    <row r="99" customHeight="1" spans="2:14">
      <c r="B99" s="65">
        <v>2556</v>
      </c>
      <c r="C99" s="60">
        <f t="shared" si="12"/>
        <v>1.015</v>
      </c>
      <c r="D99" s="60">
        <v>1.35</v>
      </c>
      <c r="E99" s="60">
        <v>1</v>
      </c>
      <c r="F99" s="60">
        <v>0</v>
      </c>
      <c r="G99" s="51">
        <f t="shared" si="9"/>
        <v>3502.359</v>
      </c>
      <c r="H99" s="61">
        <v>1.65</v>
      </c>
      <c r="I99" s="60">
        <v>0.76</v>
      </c>
      <c r="J99" s="60">
        <v>1.54</v>
      </c>
      <c r="K99" s="54">
        <f t="shared" si="10"/>
        <v>2.1704</v>
      </c>
      <c r="L99" s="61">
        <v>1.125</v>
      </c>
      <c r="M99" s="56">
        <v>0.5882</v>
      </c>
      <c r="N99" s="63">
        <f t="shared" si="11"/>
        <v>8299.69107747526</v>
      </c>
    </row>
    <row r="100" customHeight="1" spans="2:14">
      <c r="B100" s="65">
        <v>2556</v>
      </c>
      <c r="C100" s="60">
        <f t="shared" si="12"/>
        <v>1.015</v>
      </c>
      <c r="D100" s="60">
        <v>1.35</v>
      </c>
      <c r="E100" s="60">
        <v>1</v>
      </c>
      <c r="F100" s="60">
        <v>0</v>
      </c>
      <c r="G100" s="51">
        <f t="shared" si="9"/>
        <v>3502.359</v>
      </c>
      <c r="H100" s="61">
        <v>1.65</v>
      </c>
      <c r="I100" s="60">
        <v>0.76</v>
      </c>
      <c r="J100" s="60">
        <v>1.54</v>
      </c>
      <c r="K100" s="54">
        <f t="shared" si="10"/>
        <v>2.1704</v>
      </c>
      <c r="L100" s="61">
        <v>1.125</v>
      </c>
      <c r="M100" s="56">
        <v>0.5882</v>
      </c>
      <c r="N100" s="63">
        <f t="shared" si="11"/>
        <v>8299.69107747526</v>
      </c>
    </row>
    <row r="101" customHeight="1" spans="2:14">
      <c r="B101" s="65">
        <v>2556</v>
      </c>
      <c r="C101" s="60">
        <f t="shared" si="12"/>
        <v>1.015</v>
      </c>
      <c r="D101" s="60">
        <v>1.35</v>
      </c>
      <c r="E101" s="60">
        <v>1</v>
      </c>
      <c r="F101" s="60">
        <v>0</v>
      </c>
      <c r="G101" s="51">
        <f t="shared" si="9"/>
        <v>3502.359</v>
      </c>
      <c r="H101" s="61">
        <v>1.65</v>
      </c>
      <c r="I101" s="60">
        <v>0.76</v>
      </c>
      <c r="J101" s="60">
        <v>1.54</v>
      </c>
      <c r="K101" s="54">
        <f t="shared" si="10"/>
        <v>2.1704</v>
      </c>
      <c r="L101" s="61">
        <v>1.125</v>
      </c>
      <c r="M101" s="56">
        <v>0.5882</v>
      </c>
      <c r="N101" s="63">
        <f t="shared" si="11"/>
        <v>8299.69107747526</v>
      </c>
    </row>
    <row r="102" customHeight="1" spans="2:14">
      <c r="B102" s="65">
        <v>2556</v>
      </c>
      <c r="C102" s="60">
        <f t="shared" si="12"/>
        <v>1.015</v>
      </c>
      <c r="D102" s="60">
        <v>1.35</v>
      </c>
      <c r="E102" s="60">
        <v>1</v>
      </c>
      <c r="F102" s="60">
        <v>0</v>
      </c>
      <c r="G102" s="51">
        <f t="shared" si="9"/>
        <v>3502.359</v>
      </c>
      <c r="H102" s="61">
        <v>1.65</v>
      </c>
      <c r="I102" s="60">
        <v>0.76</v>
      </c>
      <c r="J102" s="60">
        <v>1.54</v>
      </c>
      <c r="K102" s="54">
        <f t="shared" si="10"/>
        <v>2.1704</v>
      </c>
      <c r="L102" s="61">
        <v>1.125</v>
      </c>
      <c r="M102" s="56">
        <v>0.5882</v>
      </c>
      <c r="N102" s="63">
        <f t="shared" si="11"/>
        <v>8299.69107747526</v>
      </c>
    </row>
    <row r="103" customHeight="1" spans="2:14">
      <c r="B103" s="65">
        <v>2556</v>
      </c>
      <c r="C103" s="60">
        <f t="shared" si="12"/>
        <v>1.015</v>
      </c>
      <c r="D103" s="60">
        <v>1.35</v>
      </c>
      <c r="E103" s="60">
        <v>1</v>
      </c>
      <c r="F103" s="60">
        <v>0</v>
      </c>
      <c r="G103" s="51">
        <f t="shared" si="9"/>
        <v>3502.359</v>
      </c>
      <c r="H103" s="61">
        <v>1.65</v>
      </c>
      <c r="I103" s="60">
        <v>0.76</v>
      </c>
      <c r="J103" s="60">
        <v>1.54</v>
      </c>
      <c r="K103" s="54">
        <f t="shared" si="10"/>
        <v>2.1704</v>
      </c>
      <c r="L103" s="61">
        <v>1.125</v>
      </c>
      <c r="M103" s="56">
        <v>0.5882</v>
      </c>
      <c r="N103" s="63">
        <f t="shared" si="11"/>
        <v>8299.69107747526</v>
      </c>
    </row>
    <row r="104" customHeight="1" spans="2:14">
      <c r="B104" s="65">
        <v>2556</v>
      </c>
      <c r="C104" s="60">
        <f t="shared" si="12"/>
        <v>1.015</v>
      </c>
      <c r="D104" s="60">
        <v>1.35</v>
      </c>
      <c r="E104" s="60">
        <v>1</v>
      </c>
      <c r="F104" s="60">
        <v>0</v>
      </c>
      <c r="G104" s="51">
        <f t="shared" si="9"/>
        <v>3502.359</v>
      </c>
      <c r="H104" s="61">
        <v>1.65</v>
      </c>
      <c r="I104" s="60">
        <v>0.76</v>
      </c>
      <c r="J104" s="60">
        <v>1.54</v>
      </c>
      <c r="K104" s="54">
        <f t="shared" si="10"/>
        <v>2.1704</v>
      </c>
      <c r="L104" s="61">
        <v>1.125</v>
      </c>
      <c r="M104" s="56">
        <v>0.5882</v>
      </c>
      <c r="N104" s="63">
        <f t="shared" si="11"/>
        <v>8299.69107747526</v>
      </c>
    </row>
    <row r="105" customHeight="1" spans="2:14">
      <c r="B105" s="65">
        <v>2556</v>
      </c>
      <c r="C105" s="60">
        <f t="shared" si="12"/>
        <v>1.015</v>
      </c>
      <c r="D105" s="60">
        <v>1.35</v>
      </c>
      <c r="E105" s="60">
        <v>1</v>
      </c>
      <c r="F105" s="60">
        <v>0</v>
      </c>
      <c r="G105" s="51">
        <f t="shared" si="9"/>
        <v>3502.359</v>
      </c>
      <c r="H105" s="61">
        <v>1.65</v>
      </c>
      <c r="I105" s="60">
        <v>0.76</v>
      </c>
      <c r="J105" s="60">
        <v>1.54</v>
      </c>
      <c r="K105" s="54">
        <f t="shared" si="10"/>
        <v>2.1704</v>
      </c>
      <c r="L105" s="61">
        <v>1.125</v>
      </c>
      <c r="M105" s="56">
        <v>0.5882</v>
      </c>
      <c r="N105" s="63">
        <f t="shared" si="11"/>
        <v>8299.69107747526</v>
      </c>
    </row>
    <row r="106" customHeight="1" spans="2:14">
      <c r="B106" s="65">
        <v>2556</v>
      </c>
      <c r="C106" s="60">
        <f t="shared" si="12"/>
        <v>1.015</v>
      </c>
      <c r="D106" s="60">
        <v>1.35</v>
      </c>
      <c r="E106" s="60">
        <v>1</v>
      </c>
      <c r="F106" s="60">
        <v>0</v>
      </c>
      <c r="G106" s="51">
        <f t="shared" si="9"/>
        <v>3502.359</v>
      </c>
      <c r="H106" s="61">
        <v>1.65</v>
      </c>
      <c r="I106" s="60">
        <v>0.76</v>
      </c>
      <c r="J106" s="60">
        <v>1.54</v>
      </c>
      <c r="K106" s="54">
        <f t="shared" si="10"/>
        <v>2.1704</v>
      </c>
      <c r="L106" s="61">
        <v>1.125</v>
      </c>
      <c r="M106" s="56">
        <v>0.5882</v>
      </c>
      <c r="N106" s="63">
        <f t="shared" si="11"/>
        <v>8299.69107747526</v>
      </c>
    </row>
    <row r="107" customHeight="1" spans="2:14">
      <c r="B107" s="66">
        <f>SUM(N86:N106)</f>
        <v>196097.426479301</v>
      </c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8"/>
    </row>
    <row r="108" customHeight="1" spans="2:14">
      <c r="B108" s="66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8"/>
    </row>
    <row r="109" customHeight="1" spans="2:14"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1"/>
    </row>
    <row r="112" customHeight="1" spans="2:14">
      <c r="B112" s="2" t="s">
        <v>0</v>
      </c>
      <c r="C112" s="3"/>
      <c r="D112" s="3"/>
      <c r="E112" s="3"/>
      <c r="F112" s="4"/>
      <c r="G112" s="5" t="s">
        <v>37</v>
      </c>
      <c r="H112" s="6"/>
      <c r="I112" s="6"/>
      <c r="J112" s="6"/>
      <c r="K112" s="6"/>
      <c r="L112" s="6"/>
      <c r="M112" s="6"/>
      <c r="N112" s="7"/>
    </row>
    <row r="113" customHeight="1" spans="2:14">
      <c r="B113" s="8"/>
      <c r="C113" s="9"/>
      <c r="D113" s="9"/>
      <c r="E113" s="9"/>
      <c r="F113" s="10"/>
      <c r="G113" s="11"/>
      <c r="H113" s="12"/>
      <c r="I113" s="12"/>
      <c r="J113" s="12"/>
      <c r="K113" s="12"/>
      <c r="L113" s="12"/>
      <c r="M113" s="12"/>
      <c r="N113" s="13"/>
    </row>
    <row r="114" customHeight="1" spans="2:14">
      <c r="B114" s="14"/>
      <c r="C114" s="15"/>
      <c r="D114" s="15"/>
      <c r="E114" s="15"/>
      <c r="F114" s="16"/>
      <c r="G114" s="17"/>
      <c r="H114" s="18"/>
      <c r="I114" s="18"/>
      <c r="J114" s="18"/>
      <c r="K114" s="18"/>
      <c r="L114" s="18"/>
      <c r="M114" s="18"/>
      <c r="N114" s="19"/>
    </row>
    <row r="115" customHeight="1" spans="2:14">
      <c r="B115" s="20" t="s">
        <v>2</v>
      </c>
      <c r="C115" s="20"/>
      <c r="D115" s="21">
        <f>I115+I117+I119</f>
        <v>5577807.79905964</v>
      </c>
      <c r="E115" s="21"/>
      <c r="F115" s="21"/>
      <c r="G115" s="22" t="s">
        <v>3</v>
      </c>
      <c r="H115" s="22"/>
      <c r="I115" s="23">
        <f>B141+B162</f>
        <v>4169351.34803923</v>
      </c>
      <c r="J115" s="23"/>
      <c r="K115" s="24">
        <f>I115/D115</f>
        <v>0.747489246356273</v>
      </c>
      <c r="L115" s="24"/>
      <c r="M115" s="25" t="s">
        <v>4</v>
      </c>
      <c r="N115" s="25"/>
    </row>
    <row r="116" customHeight="1" spans="2:14">
      <c r="B116" s="20"/>
      <c r="C116" s="20"/>
      <c r="D116" s="21"/>
      <c r="E116" s="21"/>
      <c r="F116" s="21"/>
      <c r="G116" s="22"/>
      <c r="H116" s="22"/>
      <c r="I116" s="23"/>
      <c r="J116" s="23"/>
      <c r="K116" s="24"/>
      <c r="L116" s="24"/>
      <c r="M116" s="25"/>
      <c r="N116" s="25"/>
    </row>
    <row r="117" customHeight="1" spans="2:14">
      <c r="B117" s="20"/>
      <c r="C117" s="20"/>
      <c r="D117" s="21"/>
      <c r="E117" s="21"/>
      <c r="F117" s="21"/>
      <c r="G117" s="22" t="s">
        <v>5</v>
      </c>
      <c r="H117" s="22"/>
      <c r="I117" s="23">
        <f>B192</f>
        <v>1212359.02454111</v>
      </c>
      <c r="J117" s="23"/>
      <c r="K117" s="24">
        <f>I117/D115</f>
        <v>0.21735403373804</v>
      </c>
      <c r="L117" s="24"/>
      <c r="M117" s="25">
        <v>20</v>
      </c>
      <c r="N117" s="25"/>
    </row>
    <row r="118" customHeight="1" spans="2:14">
      <c r="B118" s="26" t="s">
        <v>6</v>
      </c>
      <c r="C118" s="26"/>
      <c r="D118" s="27">
        <f>D115/M117</f>
        <v>278890.389952982</v>
      </c>
      <c r="E118" s="27"/>
      <c r="F118" s="27"/>
      <c r="G118" s="22"/>
      <c r="H118" s="22"/>
      <c r="I118" s="23"/>
      <c r="J118" s="23"/>
      <c r="K118" s="24"/>
      <c r="L118" s="24"/>
      <c r="M118" s="25"/>
      <c r="N118" s="25"/>
    </row>
    <row r="119" customHeight="1" spans="2:14">
      <c r="B119" s="26"/>
      <c r="C119" s="26"/>
      <c r="D119" s="27"/>
      <c r="E119" s="27"/>
      <c r="F119" s="27"/>
      <c r="G119" s="22" t="s">
        <v>7</v>
      </c>
      <c r="H119" s="22"/>
      <c r="I119" s="23">
        <f>B220</f>
        <v>196097.426479301</v>
      </c>
      <c r="J119" s="23"/>
      <c r="K119" s="24">
        <f>I119/D115</f>
        <v>0.0351567199056878</v>
      </c>
      <c r="L119" s="24"/>
      <c r="M119" s="25"/>
      <c r="N119" s="25"/>
    </row>
    <row r="120" customHeight="1" spans="2:14">
      <c r="B120" s="28"/>
      <c r="C120" s="28"/>
      <c r="D120" s="29"/>
      <c r="E120" s="29"/>
      <c r="F120" s="29"/>
      <c r="G120" s="30"/>
      <c r="H120" s="30"/>
      <c r="I120" s="31"/>
      <c r="J120" s="31"/>
      <c r="K120" s="32"/>
      <c r="L120" s="32"/>
      <c r="M120" s="33"/>
      <c r="N120" s="33"/>
    </row>
    <row r="121" customHeight="1" spans="2:14">
      <c r="B121" s="34" t="s">
        <v>8</v>
      </c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6"/>
    </row>
    <row r="122" customHeight="1" spans="2:14">
      <c r="B122" s="37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9"/>
    </row>
    <row r="123" customHeight="1" spans="2:14">
      <c r="B123" s="40" t="s">
        <v>9</v>
      </c>
      <c r="C123" s="41"/>
      <c r="D123" s="41"/>
      <c r="E123" s="41"/>
      <c r="F123" s="41"/>
      <c r="G123" s="42"/>
      <c r="H123" s="43" t="s">
        <v>10</v>
      </c>
      <c r="I123" s="44"/>
      <c r="J123" s="44"/>
      <c r="K123" s="45"/>
      <c r="L123" s="46" t="s">
        <v>11</v>
      </c>
      <c r="M123" s="47"/>
      <c r="N123" s="48" t="s">
        <v>12</v>
      </c>
    </row>
    <row r="124" customHeight="1" spans="2:14">
      <c r="B124" s="49" t="s">
        <v>13</v>
      </c>
      <c r="C124" s="50" t="s">
        <v>14</v>
      </c>
      <c r="D124" s="50" t="s">
        <v>15</v>
      </c>
      <c r="E124" s="50" t="s">
        <v>16</v>
      </c>
      <c r="F124" s="50" t="s">
        <v>17</v>
      </c>
      <c r="G124" s="51" t="s">
        <v>9</v>
      </c>
      <c r="H124" s="52" t="s">
        <v>18</v>
      </c>
      <c r="I124" s="53" t="s">
        <v>19</v>
      </c>
      <c r="J124" s="53" t="s">
        <v>20</v>
      </c>
      <c r="K124" s="54" t="s">
        <v>21</v>
      </c>
      <c r="L124" s="55" t="s">
        <v>22</v>
      </c>
      <c r="M124" s="56" t="s">
        <v>23</v>
      </c>
      <c r="N124" s="57"/>
    </row>
    <row r="125" customHeight="1" spans="2:14">
      <c r="B125" s="58">
        <v>4329</v>
      </c>
      <c r="C125" s="64">
        <v>3.16</v>
      </c>
      <c r="D125" s="60">
        <v>2.2</v>
      </c>
      <c r="E125" s="60">
        <v>2</v>
      </c>
      <c r="F125" s="60">
        <v>2240</v>
      </c>
      <c r="G125" s="51">
        <f t="shared" ref="G125:G140" si="13">B125*C125*D125*E125+F125</f>
        <v>62430.416</v>
      </c>
      <c r="H125" s="61">
        <v>3.47</v>
      </c>
      <c r="I125" s="60">
        <v>0.98</v>
      </c>
      <c r="J125" s="60">
        <v>2.47</v>
      </c>
      <c r="K125" s="54">
        <f t="shared" ref="K125:K140" si="14">I125*J125+1</f>
        <v>3.4206</v>
      </c>
      <c r="L125" s="62">
        <v>1.325</v>
      </c>
      <c r="M125" s="56">
        <v>0.5882</v>
      </c>
      <c r="N125" s="63">
        <f t="shared" ref="N125:N140" si="15">G125*H125*K125*L125*M125</f>
        <v>577522.479588477</v>
      </c>
    </row>
    <row r="126" customHeight="1" spans="2:14">
      <c r="B126" s="58">
        <v>4329</v>
      </c>
      <c r="C126" s="59">
        <v>1.62</v>
      </c>
      <c r="D126" s="60">
        <v>2.2</v>
      </c>
      <c r="E126" s="60">
        <v>1</v>
      </c>
      <c r="F126" s="60">
        <v>2240</v>
      </c>
      <c r="G126" s="51">
        <f t="shared" si="13"/>
        <v>17668.556</v>
      </c>
      <c r="H126" s="61">
        <v>3.47</v>
      </c>
      <c r="I126" s="60">
        <v>0.98</v>
      </c>
      <c r="J126" s="60">
        <v>2.47</v>
      </c>
      <c r="K126" s="54">
        <f t="shared" si="14"/>
        <v>3.4206</v>
      </c>
      <c r="L126" s="62">
        <v>1.325</v>
      </c>
      <c r="M126" s="56">
        <v>0.5882</v>
      </c>
      <c r="N126" s="63">
        <f t="shared" si="15"/>
        <v>163445.78373253</v>
      </c>
    </row>
    <row r="127" customHeight="1" spans="2:14">
      <c r="B127" s="58">
        <v>4329</v>
      </c>
      <c r="C127" s="59">
        <v>1.1</v>
      </c>
      <c r="D127" s="60">
        <v>2.2</v>
      </c>
      <c r="E127" s="60">
        <v>1</v>
      </c>
      <c r="F127" s="60">
        <v>2240</v>
      </c>
      <c r="G127" s="51">
        <f t="shared" si="13"/>
        <v>12716.18</v>
      </c>
      <c r="H127" s="61">
        <v>3.47</v>
      </c>
      <c r="I127" s="60">
        <v>0.98</v>
      </c>
      <c r="J127" s="60">
        <v>2.47</v>
      </c>
      <c r="K127" s="54">
        <f t="shared" si="14"/>
        <v>3.4206</v>
      </c>
      <c r="L127" s="62">
        <v>1.325</v>
      </c>
      <c r="M127" s="56">
        <v>0.5882</v>
      </c>
      <c r="N127" s="63">
        <f t="shared" si="15"/>
        <v>117633.042914425</v>
      </c>
    </row>
    <row r="128" customHeight="1" spans="2:14">
      <c r="B128" s="58">
        <v>4329</v>
      </c>
      <c r="C128" s="59">
        <v>1.49</v>
      </c>
      <c r="D128" s="60">
        <v>2.2</v>
      </c>
      <c r="E128" s="60">
        <v>1</v>
      </c>
      <c r="F128" s="60">
        <v>2240</v>
      </c>
      <c r="G128" s="51">
        <f t="shared" si="13"/>
        <v>16430.462</v>
      </c>
      <c r="H128" s="61">
        <v>3.47</v>
      </c>
      <c r="I128" s="60">
        <v>0.98</v>
      </c>
      <c r="J128" s="60">
        <v>2.47</v>
      </c>
      <c r="K128" s="54">
        <f t="shared" si="14"/>
        <v>3.4206</v>
      </c>
      <c r="L128" s="62">
        <v>1.325</v>
      </c>
      <c r="M128" s="56">
        <v>0.5882</v>
      </c>
      <c r="N128" s="63">
        <f t="shared" si="15"/>
        <v>151992.598528003</v>
      </c>
    </row>
    <row r="129" customHeight="1" spans="2:14">
      <c r="B129" s="58">
        <v>4329</v>
      </c>
      <c r="C129" s="59">
        <v>1.37</v>
      </c>
      <c r="D129" s="60">
        <v>2.2</v>
      </c>
      <c r="E129" s="60">
        <v>1</v>
      </c>
      <c r="F129" s="60">
        <v>2240</v>
      </c>
      <c r="G129" s="51">
        <f t="shared" si="13"/>
        <v>15287.606</v>
      </c>
      <c r="H129" s="61">
        <v>3.47</v>
      </c>
      <c r="I129" s="60">
        <v>0.98</v>
      </c>
      <c r="J129" s="60">
        <v>2.47</v>
      </c>
      <c r="K129" s="54">
        <f t="shared" si="14"/>
        <v>3.4206</v>
      </c>
      <c r="L129" s="62">
        <v>1.325</v>
      </c>
      <c r="M129" s="56">
        <v>0.5882</v>
      </c>
      <c r="N129" s="63">
        <f t="shared" si="15"/>
        <v>141420.427569979</v>
      </c>
    </row>
    <row r="130" customHeight="1" spans="2:14">
      <c r="B130" s="58">
        <v>4329</v>
      </c>
      <c r="C130" s="59">
        <v>1.72</v>
      </c>
      <c r="D130" s="60">
        <v>2.2</v>
      </c>
      <c r="E130" s="60">
        <v>1</v>
      </c>
      <c r="F130" s="60">
        <v>2240</v>
      </c>
      <c r="G130" s="51">
        <f t="shared" si="13"/>
        <v>18620.936</v>
      </c>
      <c r="H130" s="61">
        <v>3.47</v>
      </c>
      <c r="I130" s="60">
        <v>0.98</v>
      </c>
      <c r="J130" s="60">
        <v>2.47</v>
      </c>
      <c r="K130" s="54">
        <f t="shared" si="14"/>
        <v>3.4206</v>
      </c>
      <c r="L130" s="62">
        <v>1.325</v>
      </c>
      <c r="M130" s="56">
        <v>0.5882</v>
      </c>
      <c r="N130" s="63">
        <f t="shared" si="15"/>
        <v>172255.92619755</v>
      </c>
    </row>
    <row r="131" customHeight="1" spans="2:14">
      <c r="B131" s="58">
        <v>4329</v>
      </c>
      <c r="C131" s="64">
        <v>3.16</v>
      </c>
      <c r="D131" s="60">
        <v>2.2</v>
      </c>
      <c r="E131" s="60">
        <v>1</v>
      </c>
      <c r="F131" s="60">
        <v>2240</v>
      </c>
      <c r="G131" s="51">
        <f t="shared" si="13"/>
        <v>32335.208</v>
      </c>
      <c r="H131" s="61">
        <v>3.47</v>
      </c>
      <c r="I131" s="60">
        <v>0.98</v>
      </c>
      <c r="J131" s="60">
        <v>2.47</v>
      </c>
      <c r="K131" s="54">
        <f t="shared" si="14"/>
        <v>3.4206</v>
      </c>
      <c r="L131" s="62">
        <v>1.325</v>
      </c>
      <c r="M131" s="56">
        <v>0.5882</v>
      </c>
      <c r="N131" s="63">
        <f t="shared" si="15"/>
        <v>299121.97769384</v>
      </c>
    </row>
    <row r="132" customHeight="1" spans="2:14">
      <c r="B132" s="58">
        <v>4329</v>
      </c>
      <c r="C132" s="59">
        <v>1.62</v>
      </c>
      <c r="D132" s="60">
        <v>2.2</v>
      </c>
      <c r="E132" s="60">
        <v>1</v>
      </c>
      <c r="F132" s="60">
        <v>2240</v>
      </c>
      <c r="G132" s="51">
        <f t="shared" si="13"/>
        <v>17668.556</v>
      </c>
      <c r="H132" s="61">
        <v>3.47</v>
      </c>
      <c r="I132" s="60">
        <v>0.98</v>
      </c>
      <c r="J132" s="60">
        <v>2.47</v>
      </c>
      <c r="K132" s="54">
        <f t="shared" si="14"/>
        <v>3.4206</v>
      </c>
      <c r="L132" s="62">
        <v>1.325</v>
      </c>
      <c r="M132" s="56">
        <v>0.5882</v>
      </c>
      <c r="N132" s="63">
        <f t="shared" si="15"/>
        <v>163445.78373253</v>
      </c>
    </row>
    <row r="133" customHeight="1" spans="2:14">
      <c r="B133" s="58">
        <v>4329</v>
      </c>
      <c r="C133" s="59">
        <v>1.1</v>
      </c>
      <c r="D133" s="60">
        <v>2.2</v>
      </c>
      <c r="E133" s="60">
        <v>1</v>
      </c>
      <c r="F133" s="60">
        <v>2240</v>
      </c>
      <c r="G133" s="51">
        <f t="shared" si="13"/>
        <v>12716.18</v>
      </c>
      <c r="H133" s="61">
        <v>3.47</v>
      </c>
      <c r="I133" s="60">
        <v>0.98</v>
      </c>
      <c r="J133" s="60">
        <v>2.47</v>
      </c>
      <c r="K133" s="54">
        <f t="shared" si="14"/>
        <v>3.4206</v>
      </c>
      <c r="L133" s="62">
        <v>1.325</v>
      </c>
      <c r="M133" s="56">
        <v>0.5882</v>
      </c>
      <c r="N133" s="63">
        <f t="shared" si="15"/>
        <v>117633.042914425</v>
      </c>
    </row>
    <row r="134" customHeight="1" spans="2:14">
      <c r="B134" s="58">
        <v>4329</v>
      </c>
      <c r="C134" s="59">
        <v>1.49</v>
      </c>
      <c r="D134" s="60">
        <v>2.2</v>
      </c>
      <c r="E134" s="60">
        <v>1</v>
      </c>
      <c r="F134" s="60">
        <v>2240</v>
      </c>
      <c r="G134" s="51">
        <f t="shared" si="13"/>
        <v>16430.462</v>
      </c>
      <c r="H134" s="61">
        <v>3.47</v>
      </c>
      <c r="I134" s="60">
        <v>0.98</v>
      </c>
      <c r="J134" s="60">
        <v>2.47</v>
      </c>
      <c r="K134" s="54">
        <f t="shared" si="14"/>
        <v>3.4206</v>
      </c>
      <c r="L134" s="62">
        <v>1.325</v>
      </c>
      <c r="M134" s="56">
        <v>0.5882</v>
      </c>
      <c r="N134" s="63">
        <f t="shared" si="15"/>
        <v>151992.598528003</v>
      </c>
    </row>
    <row r="135" customHeight="1" spans="2:14">
      <c r="B135" s="58">
        <v>4329</v>
      </c>
      <c r="C135" s="59">
        <v>1.37</v>
      </c>
      <c r="D135" s="60">
        <v>2.2</v>
      </c>
      <c r="E135" s="60">
        <v>1</v>
      </c>
      <c r="F135" s="60">
        <v>2240</v>
      </c>
      <c r="G135" s="51">
        <f t="shared" si="13"/>
        <v>15287.606</v>
      </c>
      <c r="H135" s="61">
        <v>3.47</v>
      </c>
      <c r="I135" s="60">
        <v>0.98</v>
      </c>
      <c r="J135" s="60">
        <v>2.47</v>
      </c>
      <c r="K135" s="54">
        <f t="shared" si="14"/>
        <v>3.4206</v>
      </c>
      <c r="L135" s="62">
        <v>1.325</v>
      </c>
      <c r="M135" s="56">
        <v>0.5882</v>
      </c>
      <c r="N135" s="63">
        <f t="shared" si="15"/>
        <v>141420.427569979</v>
      </c>
    </row>
    <row r="136" customHeight="1" spans="2:14">
      <c r="B136" s="58">
        <v>4329</v>
      </c>
      <c r="C136" s="59">
        <v>1.72</v>
      </c>
      <c r="D136" s="60">
        <v>2.2</v>
      </c>
      <c r="E136" s="60">
        <v>1</v>
      </c>
      <c r="F136" s="60">
        <v>2240</v>
      </c>
      <c r="G136" s="51">
        <f t="shared" si="13"/>
        <v>18620.936</v>
      </c>
      <c r="H136" s="61">
        <v>3.47</v>
      </c>
      <c r="I136" s="60">
        <v>0.98</v>
      </c>
      <c r="J136" s="60">
        <v>2.47</v>
      </c>
      <c r="K136" s="54">
        <f t="shared" si="14"/>
        <v>3.4206</v>
      </c>
      <c r="L136" s="62">
        <v>1.325</v>
      </c>
      <c r="M136" s="56">
        <v>0.5882</v>
      </c>
      <c r="N136" s="63">
        <f t="shared" si="15"/>
        <v>172255.92619755</v>
      </c>
    </row>
    <row r="137" customHeight="1" spans="2:14">
      <c r="B137" s="58">
        <v>4329</v>
      </c>
      <c r="C137" s="64">
        <v>3.16</v>
      </c>
      <c r="D137" s="60">
        <v>2.2</v>
      </c>
      <c r="E137" s="60">
        <v>1</v>
      </c>
      <c r="F137" s="60">
        <v>2240</v>
      </c>
      <c r="G137" s="51">
        <f t="shared" si="13"/>
        <v>32335.208</v>
      </c>
      <c r="H137" s="61">
        <v>3.47</v>
      </c>
      <c r="I137" s="60">
        <v>0.98</v>
      </c>
      <c r="J137" s="60">
        <v>2.47</v>
      </c>
      <c r="K137" s="54">
        <f t="shared" si="14"/>
        <v>3.4206</v>
      </c>
      <c r="L137" s="62">
        <v>1.325</v>
      </c>
      <c r="M137" s="56">
        <v>0.5882</v>
      </c>
      <c r="N137" s="63">
        <f t="shared" si="15"/>
        <v>299121.97769384</v>
      </c>
    </row>
    <row r="138" customHeight="1" spans="2:14">
      <c r="B138" s="65">
        <v>3027</v>
      </c>
      <c r="C138" s="59">
        <v>1.62</v>
      </c>
      <c r="D138" s="60">
        <v>2.2</v>
      </c>
      <c r="E138" s="60">
        <v>1</v>
      </c>
      <c r="F138" s="60">
        <v>0</v>
      </c>
      <c r="G138" s="51">
        <f t="shared" si="13"/>
        <v>10788.228</v>
      </c>
      <c r="H138" s="61">
        <v>3.47</v>
      </c>
      <c r="I138" s="60">
        <v>0.98</v>
      </c>
      <c r="J138" s="60">
        <v>2.47</v>
      </c>
      <c r="K138" s="54">
        <f t="shared" si="14"/>
        <v>3.4206</v>
      </c>
      <c r="L138" s="62">
        <v>1.325</v>
      </c>
      <c r="M138" s="56">
        <v>0.5882</v>
      </c>
      <c r="N138" s="63">
        <f t="shared" si="15"/>
        <v>99798.2167045921</v>
      </c>
    </row>
    <row r="139" customHeight="1" spans="2:14">
      <c r="B139" s="65">
        <v>3027</v>
      </c>
      <c r="C139" s="59">
        <v>1.1</v>
      </c>
      <c r="D139" s="60">
        <v>2.2</v>
      </c>
      <c r="E139" s="60">
        <v>1</v>
      </c>
      <c r="F139" s="60">
        <v>0</v>
      </c>
      <c r="G139" s="51">
        <f t="shared" si="13"/>
        <v>7325.34</v>
      </c>
      <c r="H139" s="61">
        <v>3.47</v>
      </c>
      <c r="I139" s="60">
        <v>0.98</v>
      </c>
      <c r="J139" s="60">
        <v>2.47</v>
      </c>
      <c r="K139" s="54">
        <f t="shared" si="14"/>
        <v>3.4206</v>
      </c>
      <c r="L139" s="62">
        <v>1.325</v>
      </c>
      <c r="M139" s="56">
        <v>0.5882</v>
      </c>
      <c r="N139" s="63">
        <f t="shared" si="15"/>
        <v>67764.2212191675</v>
      </c>
    </row>
    <row r="140" customHeight="1" spans="2:14">
      <c r="B140" s="65">
        <v>3027</v>
      </c>
      <c r="C140" s="50">
        <v>6.07</v>
      </c>
      <c r="D140" s="60">
        <v>1</v>
      </c>
      <c r="E140" s="60">
        <v>1</v>
      </c>
      <c r="F140" s="60">
        <v>0</v>
      </c>
      <c r="G140" s="51">
        <f t="shared" si="13"/>
        <v>18373.89</v>
      </c>
      <c r="H140" s="61">
        <v>3.17</v>
      </c>
      <c r="I140" s="60">
        <v>0.98</v>
      </c>
      <c r="J140" s="60">
        <v>2.47</v>
      </c>
      <c r="K140" s="54">
        <f t="shared" si="14"/>
        <v>3.4206</v>
      </c>
      <c r="L140" s="61">
        <v>1.125</v>
      </c>
      <c r="M140" s="56">
        <v>0.5882</v>
      </c>
      <c r="N140" s="63">
        <f t="shared" si="15"/>
        <v>131837.879227824</v>
      </c>
    </row>
    <row r="141" customHeight="1" spans="2:14">
      <c r="B141" s="66">
        <f>SUM(N125:N140)</f>
        <v>2968662.31001271</v>
      </c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8"/>
    </row>
    <row r="142" customHeight="1" spans="2:14">
      <c r="B142" s="66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8"/>
    </row>
    <row r="143" customHeight="1" spans="2:14">
      <c r="B143" s="69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1"/>
    </row>
    <row r="144" customHeight="1" spans="2:14">
      <c r="B144" s="34" t="s">
        <v>24</v>
      </c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6"/>
    </row>
    <row r="145" customHeight="1" spans="2:14">
      <c r="B145" s="37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9"/>
    </row>
    <row r="146" customHeight="1" spans="2:14">
      <c r="B146" s="40" t="s">
        <v>9</v>
      </c>
      <c r="C146" s="41"/>
      <c r="D146" s="41"/>
      <c r="E146" s="41"/>
      <c r="F146" s="41"/>
      <c r="G146" s="42"/>
      <c r="H146" s="43" t="s">
        <v>10</v>
      </c>
      <c r="I146" s="44"/>
      <c r="J146" s="44"/>
      <c r="K146" s="45"/>
      <c r="L146" s="46" t="s">
        <v>11</v>
      </c>
      <c r="M146" s="47"/>
      <c r="N146" s="48" t="s">
        <v>12</v>
      </c>
    </row>
    <row r="147" customHeight="1" spans="2:14">
      <c r="B147" s="49" t="s">
        <v>13</v>
      </c>
      <c r="C147" s="50" t="s">
        <v>14</v>
      </c>
      <c r="D147" s="50" t="s">
        <v>15</v>
      </c>
      <c r="E147" s="50" t="s">
        <v>16</v>
      </c>
      <c r="F147" s="50" t="s">
        <v>17</v>
      </c>
      <c r="G147" s="51" t="s">
        <v>9</v>
      </c>
      <c r="H147" s="52" t="s">
        <v>18</v>
      </c>
      <c r="I147" s="53" t="s">
        <v>19</v>
      </c>
      <c r="J147" s="53" t="s">
        <v>20</v>
      </c>
      <c r="K147" s="54" t="s">
        <v>21</v>
      </c>
      <c r="L147" s="55" t="s">
        <v>22</v>
      </c>
      <c r="M147" s="56" t="s">
        <v>23</v>
      </c>
      <c r="N147" s="57"/>
    </row>
    <row r="148" customHeight="1" spans="2:14">
      <c r="B148" s="58">
        <v>4329</v>
      </c>
      <c r="C148" s="53">
        <v>5.01</v>
      </c>
      <c r="D148" s="60">
        <v>1</v>
      </c>
      <c r="E148" s="60">
        <v>1</v>
      </c>
      <c r="F148" s="60">
        <v>2240</v>
      </c>
      <c r="G148" s="51">
        <f t="shared" ref="G148:G161" si="16">B148*C148*D148*E148+F148</f>
        <v>23928.29</v>
      </c>
      <c r="H148" s="61">
        <v>2.85</v>
      </c>
      <c r="I148" s="60">
        <v>0.98</v>
      </c>
      <c r="J148" s="60">
        <v>2.47</v>
      </c>
      <c r="K148" s="54">
        <f t="shared" ref="K148:K161" si="17">I148*J148+1</f>
        <v>3.4206</v>
      </c>
      <c r="L148" s="61">
        <v>1.125</v>
      </c>
      <c r="M148" s="56">
        <v>0.5882</v>
      </c>
      <c r="N148" s="63">
        <f t="shared" ref="N148:N161" si="18">G148*H148*K148*L148*M148</f>
        <v>154360.564284904</v>
      </c>
    </row>
    <row r="149" customHeight="1" spans="2:14">
      <c r="B149" s="58">
        <v>4329</v>
      </c>
      <c r="C149" s="64">
        <v>1.7</v>
      </c>
      <c r="D149" s="60">
        <v>2.2</v>
      </c>
      <c r="E149" s="60">
        <v>2</v>
      </c>
      <c r="F149" s="60">
        <v>2240</v>
      </c>
      <c r="G149" s="51">
        <f t="shared" si="16"/>
        <v>34620.92</v>
      </c>
      <c r="H149" s="61">
        <v>2.85</v>
      </c>
      <c r="I149" s="60">
        <v>0.98</v>
      </c>
      <c r="J149" s="60">
        <v>2.47</v>
      </c>
      <c r="K149" s="54">
        <f t="shared" si="17"/>
        <v>3.4206</v>
      </c>
      <c r="L149" s="61">
        <v>1.125</v>
      </c>
      <c r="M149" s="56">
        <v>0.5882</v>
      </c>
      <c r="N149" s="63">
        <f t="shared" si="18"/>
        <v>223338.34750676</v>
      </c>
    </row>
    <row r="150" customHeight="1" spans="2:14">
      <c r="B150" s="58">
        <v>4329</v>
      </c>
      <c r="C150" s="59">
        <v>0.59</v>
      </c>
      <c r="D150" s="60">
        <v>2.2</v>
      </c>
      <c r="E150" s="60">
        <v>1</v>
      </c>
      <c r="F150" s="60">
        <v>2240</v>
      </c>
      <c r="G150" s="51">
        <f t="shared" si="16"/>
        <v>7859.042</v>
      </c>
      <c r="H150" s="61">
        <v>2.85</v>
      </c>
      <c r="I150" s="60">
        <v>0.98</v>
      </c>
      <c r="J150" s="60">
        <v>2.47</v>
      </c>
      <c r="K150" s="54">
        <f t="shared" si="17"/>
        <v>3.4206</v>
      </c>
      <c r="L150" s="61">
        <v>1.125</v>
      </c>
      <c r="M150" s="56">
        <v>0.5882</v>
      </c>
      <c r="N150" s="63">
        <f t="shared" si="18"/>
        <v>50698.4058559455</v>
      </c>
    </row>
    <row r="151" customHeight="1" spans="2:14">
      <c r="B151" s="58">
        <v>4329</v>
      </c>
      <c r="C151" s="59">
        <v>0.8</v>
      </c>
      <c r="D151" s="60">
        <v>2.2</v>
      </c>
      <c r="E151" s="60">
        <v>1</v>
      </c>
      <c r="F151" s="60">
        <v>2240</v>
      </c>
      <c r="G151" s="51">
        <f t="shared" si="16"/>
        <v>9859.04</v>
      </c>
      <c r="H151" s="61">
        <v>2.85</v>
      </c>
      <c r="I151" s="60">
        <v>0.98</v>
      </c>
      <c r="J151" s="60">
        <v>2.47</v>
      </c>
      <c r="K151" s="54">
        <f t="shared" si="17"/>
        <v>3.4206</v>
      </c>
      <c r="L151" s="61">
        <v>1.125</v>
      </c>
      <c r="M151" s="56">
        <v>0.5882</v>
      </c>
      <c r="N151" s="63">
        <f t="shared" si="18"/>
        <v>63600.3232035152</v>
      </c>
    </row>
    <row r="152" customHeight="1" spans="2:14">
      <c r="B152" s="58">
        <v>4329</v>
      </c>
      <c r="C152" s="59">
        <v>0.74</v>
      </c>
      <c r="D152" s="60">
        <v>2.2</v>
      </c>
      <c r="E152" s="60">
        <v>1</v>
      </c>
      <c r="F152" s="60">
        <v>2240</v>
      </c>
      <c r="G152" s="51">
        <f t="shared" si="16"/>
        <v>9287.612</v>
      </c>
      <c r="H152" s="61">
        <v>2.85</v>
      </c>
      <c r="I152" s="60">
        <v>0.98</v>
      </c>
      <c r="J152" s="60">
        <v>2.47</v>
      </c>
      <c r="K152" s="54">
        <f t="shared" si="17"/>
        <v>3.4206</v>
      </c>
      <c r="L152" s="61">
        <v>1.125</v>
      </c>
      <c r="M152" s="56">
        <v>0.5882</v>
      </c>
      <c r="N152" s="63">
        <f t="shared" si="18"/>
        <v>59914.0611042096</v>
      </c>
    </row>
    <row r="153" customHeight="1" spans="2:14">
      <c r="B153" s="58">
        <v>4329</v>
      </c>
      <c r="C153" s="59">
        <v>0.92</v>
      </c>
      <c r="D153" s="60">
        <v>2.2</v>
      </c>
      <c r="E153" s="60">
        <v>1</v>
      </c>
      <c r="F153" s="60">
        <v>2240</v>
      </c>
      <c r="G153" s="51">
        <f t="shared" si="16"/>
        <v>11001.896</v>
      </c>
      <c r="H153" s="61">
        <v>2.85</v>
      </c>
      <c r="I153" s="60">
        <v>0.98</v>
      </c>
      <c r="J153" s="60">
        <v>2.47</v>
      </c>
      <c r="K153" s="54">
        <f t="shared" si="17"/>
        <v>3.4206</v>
      </c>
      <c r="L153" s="61">
        <v>1.125</v>
      </c>
      <c r="M153" s="56">
        <v>0.5882</v>
      </c>
      <c r="N153" s="63">
        <f t="shared" si="18"/>
        <v>70972.8474021265</v>
      </c>
    </row>
    <row r="154" customHeight="1" spans="2:14">
      <c r="B154" s="58">
        <v>4329</v>
      </c>
      <c r="C154" s="64">
        <v>1.7</v>
      </c>
      <c r="D154" s="60">
        <v>2.2</v>
      </c>
      <c r="E154" s="60">
        <v>1</v>
      </c>
      <c r="F154" s="60">
        <v>2240</v>
      </c>
      <c r="G154" s="51">
        <f t="shared" si="16"/>
        <v>18430.46</v>
      </c>
      <c r="H154" s="61">
        <v>2.85</v>
      </c>
      <c r="I154" s="60">
        <v>0.98</v>
      </c>
      <c r="J154" s="60">
        <v>2.47</v>
      </c>
      <c r="K154" s="54">
        <f t="shared" si="17"/>
        <v>3.4206</v>
      </c>
      <c r="L154" s="61">
        <v>1.125</v>
      </c>
      <c r="M154" s="56">
        <v>0.5882</v>
      </c>
      <c r="N154" s="63">
        <f t="shared" si="18"/>
        <v>118894.2546931</v>
      </c>
    </row>
    <row r="155" customHeight="1" spans="2:14">
      <c r="B155" s="58">
        <v>4329</v>
      </c>
      <c r="C155" s="59">
        <v>0.59</v>
      </c>
      <c r="D155" s="60">
        <v>2.2</v>
      </c>
      <c r="E155" s="60">
        <v>1</v>
      </c>
      <c r="F155" s="60">
        <v>2240</v>
      </c>
      <c r="G155" s="51">
        <f t="shared" si="16"/>
        <v>7859.042</v>
      </c>
      <c r="H155" s="61">
        <v>2.85</v>
      </c>
      <c r="I155" s="60">
        <v>0.98</v>
      </c>
      <c r="J155" s="60">
        <v>2.47</v>
      </c>
      <c r="K155" s="54">
        <f t="shared" si="17"/>
        <v>3.4206</v>
      </c>
      <c r="L155" s="61">
        <v>1.125</v>
      </c>
      <c r="M155" s="56">
        <v>0.5882</v>
      </c>
      <c r="N155" s="63">
        <f t="shared" si="18"/>
        <v>50698.4058559455</v>
      </c>
    </row>
    <row r="156" customHeight="1" spans="2:14">
      <c r="B156" s="58">
        <v>4329</v>
      </c>
      <c r="C156" s="59">
        <v>0.8</v>
      </c>
      <c r="D156" s="60">
        <v>2.2</v>
      </c>
      <c r="E156" s="60">
        <v>1</v>
      </c>
      <c r="F156" s="60">
        <v>2240</v>
      </c>
      <c r="G156" s="51">
        <f t="shared" si="16"/>
        <v>9859.04</v>
      </c>
      <c r="H156" s="61">
        <v>2.85</v>
      </c>
      <c r="I156" s="60">
        <v>0.98</v>
      </c>
      <c r="J156" s="60">
        <v>2.47</v>
      </c>
      <c r="K156" s="54">
        <f t="shared" si="17"/>
        <v>3.4206</v>
      </c>
      <c r="L156" s="61">
        <v>1.125</v>
      </c>
      <c r="M156" s="56">
        <v>0.5882</v>
      </c>
      <c r="N156" s="63">
        <f t="shared" si="18"/>
        <v>63600.3232035152</v>
      </c>
    </row>
    <row r="157" customHeight="1" spans="2:14">
      <c r="B157" s="58">
        <v>4329</v>
      </c>
      <c r="C157" s="59">
        <v>0.74</v>
      </c>
      <c r="D157" s="60">
        <v>2.2</v>
      </c>
      <c r="E157" s="60">
        <v>1</v>
      </c>
      <c r="F157" s="60">
        <v>2240</v>
      </c>
      <c r="G157" s="51">
        <f t="shared" si="16"/>
        <v>9287.612</v>
      </c>
      <c r="H157" s="61">
        <v>2.85</v>
      </c>
      <c r="I157" s="60">
        <v>0.98</v>
      </c>
      <c r="J157" s="60">
        <v>2.47</v>
      </c>
      <c r="K157" s="54">
        <f t="shared" si="17"/>
        <v>3.4206</v>
      </c>
      <c r="L157" s="61">
        <v>1.125</v>
      </c>
      <c r="M157" s="56">
        <v>0.5882</v>
      </c>
      <c r="N157" s="63">
        <f t="shared" si="18"/>
        <v>59914.0611042096</v>
      </c>
    </row>
    <row r="158" customHeight="1" spans="2:14">
      <c r="B158" s="58">
        <v>4329</v>
      </c>
      <c r="C158" s="59">
        <v>0.92</v>
      </c>
      <c r="D158" s="60">
        <v>2.2</v>
      </c>
      <c r="E158" s="60">
        <v>1</v>
      </c>
      <c r="F158" s="60">
        <v>2240</v>
      </c>
      <c r="G158" s="51">
        <f t="shared" si="16"/>
        <v>11001.896</v>
      </c>
      <c r="H158" s="61">
        <v>2.85</v>
      </c>
      <c r="I158" s="60">
        <v>0.98</v>
      </c>
      <c r="J158" s="60">
        <v>2.47</v>
      </c>
      <c r="K158" s="54">
        <f t="shared" si="17"/>
        <v>3.4206</v>
      </c>
      <c r="L158" s="61">
        <v>1.125</v>
      </c>
      <c r="M158" s="56">
        <v>0.5882</v>
      </c>
      <c r="N158" s="63">
        <f t="shared" si="18"/>
        <v>70972.8474021265</v>
      </c>
    </row>
    <row r="159" customHeight="1" spans="2:14">
      <c r="B159" s="58">
        <v>4329</v>
      </c>
      <c r="C159" s="64">
        <v>1.7</v>
      </c>
      <c r="D159" s="60">
        <v>2.2</v>
      </c>
      <c r="E159" s="60">
        <v>1</v>
      </c>
      <c r="F159" s="60">
        <v>2240</v>
      </c>
      <c r="G159" s="51">
        <f t="shared" si="16"/>
        <v>18430.46</v>
      </c>
      <c r="H159" s="61">
        <v>2.85</v>
      </c>
      <c r="I159" s="60">
        <v>0.98</v>
      </c>
      <c r="J159" s="60">
        <v>2.47</v>
      </c>
      <c r="K159" s="54">
        <f t="shared" si="17"/>
        <v>3.4206</v>
      </c>
      <c r="L159" s="61">
        <v>1.125</v>
      </c>
      <c r="M159" s="56">
        <v>0.5882</v>
      </c>
      <c r="N159" s="63">
        <f t="shared" si="18"/>
        <v>118894.2546931</v>
      </c>
    </row>
    <row r="160" customHeight="1" spans="2:14">
      <c r="B160" s="65">
        <v>2950</v>
      </c>
      <c r="C160" s="59">
        <v>0.59</v>
      </c>
      <c r="D160" s="60">
        <v>2.2</v>
      </c>
      <c r="E160" s="60">
        <v>1</v>
      </c>
      <c r="F160" s="60">
        <v>2240</v>
      </c>
      <c r="G160" s="51">
        <f t="shared" si="16"/>
        <v>6069.1</v>
      </c>
      <c r="H160" s="61">
        <v>2.85</v>
      </c>
      <c r="I160" s="60">
        <v>0.98</v>
      </c>
      <c r="J160" s="60">
        <v>2.47</v>
      </c>
      <c r="K160" s="54">
        <f t="shared" si="17"/>
        <v>3.4206</v>
      </c>
      <c r="L160" s="61">
        <v>1.125</v>
      </c>
      <c r="M160" s="56">
        <v>0.5882</v>
      </c>
      <c r="N160" s="63">
        <f t="shared" si="18"/>
        <v>39151.5524386202</v>
      </c>
    </row>
    <row r="161" customHeight="1" spans="2:14">
      <c r="B161" s="65">
        <v>2950</v>
      </c>
      <c r="C161" s="50">
        <v>3.27</v>
      </c>
      <c r="D161" s="60">
        <v>1</v>
      </c>
      <c r="E161" s="60">
        <v>1</v>
      </c>
      <c r="F161" s="60">
        <v>0</v>
      </c>
      <c r="G161" s="51">
        <f t="shared" si="16"/>
        <v>9646.5</v>
      </c>
      <c r="H161" s="61">
        <v>2.55</v>
      </c>
      <c r="I161" s="60">
        <v>0.98</v>
      </c>
      <c r="J161" s="60">
        <v>2.47</v>
      </c>
      <c r="K161" s="54">
        <f t="shared" si="17"/>
        <v>3.4206</v>
      </c>
      <c r="L161" s="61">
        <v>1.125</v>
      </c>
      <c r="M161" s="56">
        <v>0.5882</v>
      </c>
      <c r="N161" s="63">
        <f t="shared" si="18"/>
        <v>55678.7892784376</v>
      </c>
    </row>
    <row r="162" customHeight="1" spans="2:14">
      <c r="B162" s="66">
        <f>SUM(N148:N161)</f>
        <v>1200689.03802652</v>
      </c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8"/>
    </row>
    <row r="163" customHeight="1" spans="2:14">
      <c r="B163" s="66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8"/>
    </row>
    <row r="164" customHeight="1" spans="2:14">
      <c r="B164" s="69"/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1"/>
    </row>
    <row r="165" customHeight="1" spans="2:14">
      <c r="B165" s="34" t="s">
        <v>5</v>
      </c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6"/>
    </row>
    <row r="166" customHeight="1" spans="2:14">
      <c r="B166" s="37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9"/>
    </row>
    <row r="167" customHeight="1" spans="2:14">
      <c r="B167" s="40" t="s">
        <v>9</v>
      </c>
      <c r="C167" s="41"/>
      <c r="D167" s="41"/>
      <c r="E167" s="41"/>
      <c r="F167" s="41"/>
      <c r="G167" s="42"/>
      <c r="H167" s="43" t="s">
        <v>10</v>
      </c>
      <c r="I167" s="44"/>
      <c r="J167" s="44"/>
      <c r="K167" s="45"/>
      <c r="L167" s="46" t="s">
        <v>11</v>
      </c>
      <c r="M167" s="47"/>
      <c r="N167" s="48" t="s">
        <v>12</v>
      </c>
    </row>
    <row r="168" customHeight="1" spans="2:14">
      <c r="B168" s="49" t="s">
        <v>13</v>
      </c>
      <c r="C168" s="50" t="s">
        <v>14</v>
      </c>
      <c r="D168" s="50" t="s">
        <v>15</v>
      </c>
      <c r="E168" s="50" t="s">
        <v>16</v>
      </c>
      <c r="F168" s="50" t="s">
        <v>17</v>
      </c>
      <c r="G168" s="51" t="s">
        <v>9</v>
      </c>
      <c r="H168" s="52" t="s">
        <v>18</v>
      </c>
      <c r="I168" s="53" t="s">
        <v>19</v>
      </c>
      <c r="J168" s="53" t="s">
        <v>20</v>
      </c>
      <c r="K168" s="54" t="s">
        <v>21</v>
      </c>
      <c r="L168" s="55" t="s">
        <v>22</v>
      </c>
      <c r="M168" s="56" t="s">
        <v>23</v>
      </c>
      <c r="N168" s="57"/>
    </row>
    <row r="169" customHeight="1" spans="2:14">
      <c r="B169" s="65">
        <v>3734</v>
      </c>
      <c r="C169" s="60">
        <v>2.53</v>
      </c>
      <c r="D169" s="60">
        <v>1</v>
      </c>
      <c r="E169" s="60">
        <v>1</v>
      </c>
      <c r="F169" s="60">
        <v>0</v>
      </c>
      <c r="G169" s="51">
        <f t="shared" ref="G169:G191" si="19">B169*C169*D169*E169+F169</f>
        <v>9447.02</v>
      </c>
      <c r="H169" s="61">
        <v>1.9</v>
      </c>
      <c r="I169" s="60">
        <v>0.98</v>
      </c>
      <c r="J169" s="60">
        <v>2.33</v>
      </c>
      <c r="K169" s="54">
        <f t="shared" ref="K169:K191" si="20">I169*J169+1</f>
        <v>3.2834</v>
      </c>
      <c r="L169" s="61">
        <v>1.125</v>
      </c>
      <c r="M169" s="56">
        <v>0.6711</v>
      </c>
      <c r="N169" s="63">
        <f t="shared" ref="N169:N191" si="21">G169*H169*K169*L169*M169</f>
        <v>44495.0798881411</v>
      </c>
    </row>
    <row r="170" customHeight="1" spans="2:14">
      <c r="B170" s="65">
        <v>3734</v>
      </c>
      <c r="C170" s="60">
        <v>2.05</v>
      </c>
      <c r="D170" s="60">
        <v>1</v>
      </c>
      <c r="E170" s="60">
        <v>1</v>
      </c>
      <c r="F170" s="60">
        <v>0</v>
      </c>
      <c r="G170" s="51">
        <f t="shared" si="19"/>
        <v>7654.7</v>
      </c>
      <c r="H170" s="61">
        <v>1.9</v>
      </c>
      <c r="I170" s="60">
        <v>0.98</v>
      </c>
      <c r="J170" s="60">
        <v>2.33</v>
      </c>
      <c r="K170" s="54">
        <f t="shared" si="20"/>
        <v>3.2834</v>
      </c>
      <c r="L170" s="61">
        <v>1.125</v>
      </c>
      <c r="M170" s="56">
        <v>0.6711</v>
      </c>
      <c r="N170" s="63">
        <f t="shared" si="21"/>
        <v>36053.325601063</v>
      </c>
    </row>
    <row r="171" customHeight="1" spans="2:14">
      <c r="B171" s="65">
        <v>3734</v>
      </c>
      <c r="C171" s="60">
        <v>2.38</v>
      </c>
      <c r="D171" s="60">
        <v>1</v>
      </c>
      <c r="E171" s="60">
        <v>1</v>
      </c>
      <c r="F171" s="60">
        <v>0</v>
      </c>
      <c r="G171" s="51">
        <f t="shared" si="19"/>
        <v>8886.92</v>
      </c>
      <c r="H171" s="61">
        <v>1.9</v>
      </c>
      <c r="I171" s="60">
        <v>0.98</v>
      </c>
      <c r="J171" s="60">
        <v>2.33</v>
      </c>
      <c r="K171" s="54">
        <f t="shared" si="20"/>
        <v>3.2834</v>
      </c>
      <c r="L171" s="61">
        <v>1.125</v>
      </c>
      <c r="M171" s="56">
        <v>0.6711</v>
      </c>
      <c r="N171" s="63">
        <f t="shared" si="21"/>
        <v>41857.0316734292</v>
      </c>
    </row>
    <row r="172" customHeight="1" spans="2:14">
      <c r="B172" s="65">
        <v>3734</v>
      </c>
      <c r="C172" s="60">
        <v>2.01</v>
      </c>
      <c r="D172" s="60">
        <v>1.75</v>
      </c>
      <c r="E172" s="60">
        <v>1</v>
      </c>
      <c r="F172" s="60">
        <v>0</v>
      </c>
      <c r="G172" s="51">
        <f t="shared" si="19"/>
        <v>13134.345</v>
      </c>
      <c r="H172" s="61">
        <v>1.9</v>
      </c>
      <c r="I172" s="60">
        <v>0.98</v>
      </c>
      <c r="J172" s="60">
        <v>2.33</v>
      </c>
      <c r="K172" s="54">
        <f t="shared" si="20"/>
        <v>3.2834</v>
      </c>
      <c r="L172" s="61">
        <v>1.125</v>
      </c>
      <c r="M172" s="56">
        <v>0.6711</v>
      </c>
      <c r="N172" s="63">
        <f t="shared" si="21"/>
        <v>61862.2306349946</v>
      </c>
    </row>
    <row r="173" customHeight="1" spans="2:14">
      <c r="B173" s="65">
        <v>3734</v>
      </c>
      <c r="C173" s="60">
        <v>2.01</v>
      </c>
      <c r="D173" s="60">
        <v>1.75</v>
      </c>
      <c r="E173" s="60">
        <v>1</v>
      </c>
      <c r="F173" s="60">
        <v>0</v>
      </c>
      <c r="G173" s="51">
        <f t="shared" si="19"/>
        <v>13134.345</v>
      </c>
      <c r="H173" s="61">
        <v>1.9</v>
      </c>
      <c r="I173" s="60">
        <v>0.98</v>
      </c>
      <c r="J173" s="60">
        <v>2.33</v>
      </c>
      <c r="K173" s="54">
        <f t="shared" si="20"/>
        <v>3.2834</v>
      </c>
      <c r="L173" s="61">
        <v>1.325</v>
      </c>
      <c r="M173" s="56">
        <v>0.6711</v>
      </c>
      <c r="N173" s="63">
        <f t="shared" si="21"/>
        <v>72859.9605256604</v>
      </c>
    </row>
    <row r="174" customHeight="1" spans="2:14">
      <c r="B174" s="65">
        <v>3734</v>
      </c>
      <c r="C174" s="60">
        <v>2.01</v>
      </c>
      <c r="D174" s="60">
        <v>1.75</v>
      </c>
      <c r="E174" s="60">
        <v>1</v>
      </c>
      <c r="F174" s="60">
        <v>0</v>
      </c>
      <c r="G174" s="51">
        <f t="shared" si="19"/>
        <v>13134.345</v>
      </c>
      <c r="H174" s="61">
        <v>1.9</v>
      </c>
      <c r="I174" s="60">
        <v>0.98</v>
      </c>
      <c r="J174" s="60">
        <v>2.33</v>
      </c>
      <c r="K174" s="54">
        <f t="shared" si="20"/>
        <v>3.2834</v>
      </c>
      <c r="L174" s="61">
        <v>1.325</v>
      </c>
      <c r="M174" s="56">
        <v>0.6711</v>
      </c>
      <c r="N174" s="63">
        <f t="shared" si="21"/>
        <v>72859.9605256604</v>
      </c>
    </row>
    <row r="175" customHeight="1" spans="2:14">
      <c r="B175" s="65">
        <v>3734</v>
      </c>
      <c r="C175" s="60">
        <v>2.01</v>
      </c>
      <c r="D175" s="60">
        <v>1.75</v>
      </c>
      <c r="E175" s="60">
        <v>1</v>
      </c>
      <c r="F175" s="60">
        <v>0</v>
      </c>
      <c r="G175" s="51">
        <f t="shared" si="19"/>
        <v>13134.345</v>
      </c>
      <c r="H175" s="61">
        <v>1.9</v>
      </c>
      <c r="I175" s="60">
        <v>0.98</v>
      </c>
      <c r="J175" s="60">
        <v>2.33</v>
      </c>
      <c r="K175" s="54">
        <f t="shared" si="20"/>
        <v>3.2834</v>
      </c>
      <c r="L175" s="61">
        <v>1.325</v>
      </c>
      <c r="M175" s="56">
        <v>0.6711</v>
      </c>
      <c r="N175" s="63">
        <f t="shared" si="21"/>
        <v>72859.9605256604</v>
      </c>
    </row>
    <row r="176" customHeight="1" spans="2:14">
      <c r="B176" s="65">
        <v>3734</v>
      </c>
      <c r="C176" s="60">
        <v>2.01</v>
      </c>
      <c r="D176" s="60">
        <v>1.75</v>
      </c>
      <c r="E176" s="60">
        <v>1</v>
      </c>
      <c r="F176" s="60">
        <v>0</v>
      </c>
      <c r="G176" s="51">
        <f t="shared" si="19"/>
        <v>13134.345</v>
      </c>
      <c r="H176" s="61">
        <v>1.9</v>
      </c>
      <c r="I176" s="60">
        <v>0.98</v>
      </c>
      <c r="J176" s="60">
        <v>2.33</v>
      </c>
      <c r="K176" s="54">
        <f t="shared" si="20"/>
        <v>3.2834</v>
      </c>
      <c r="L176" s="61">
        <v>1.325</v>
      </c>
      <c r="M176" s="56">
        <v>0.6711</v>
      </c>
      <c r="N176" s="63">
        <f t="shared" si="21"/>
        <v>72859.9605256604</v>
      </c>
    </row>
    <row r="177" customHeight="1" spans="2:14">
      <c r="B177" s="65">
        <v>3734</v>
      </c>
      <c r="C177" s="60">
        <v>2.01</v>
      </c>
      <c r="D177" s="60">
        <v>1.75</v>
      </c>
      <c r="E177" s="60">
        <v>1</v>
      </c>
      <c r="F177" s="60">
        <v>0</v>
      </c>
      <c r="G177" s="51">
        <f t="shared" si="19"/>
        <v>13134.345</v>
      </c>
      <c r="H177" s="61">
        <v>1.9</v>
      </c>
      <c r="I177" s="60">
        <v>0.98</v>
      </c>
      <c r="J177" s="60">
        <v>2.33</v>
      </c>
      <c r="K177" s="54">
        <f t="shared" si="20"/>
        <v>3.2834</v>
      </c>
      <c r="L177" s="61">
        <v>1.325</v>
      </c>
      <c r="M177" s="56">
        <v>0.6711</v>
      </c>
      <c r="N177" s="63">
        <f t="shared" si="21"/>
        <v>72859.9605256604</v>
      </c>
    </row>
    <row r="178" customHeight="1" spans="2:14">
      <c r="B178" s="65">
        <v>3734</v>
      </c>
      <c r="C178" s="60">
        <v>2.01</v>
      </c>
      <c r="D178" s="60">
        <v>1.75</v>
      </c>
      <c r="E178" s="60">
        <v>1</v>
      </c>
      <c r="F178" s="60">
        <v>0</v>
      </c>
      <c r="G178" s="51">
        <f t="shared" si="19"/>
        <v>13134.345</v>
      </c>
      <c r="H178" s="61">
        <v>1.9</v>
      </c>
      <c r="I178" s="60">
        <v>0.98</v>
      </c>
      <c r="J178" s="60">
        <v>2.33</v>
      </c>
      <c r="K178" s="54">
        <f t="shared" si="20"/>
        <v>3.2834</v>
      </c>
      <c r="L178" s="61">
        <v>1.325</v>
      </c>
      <c r="M178" s="56">
        <v>0.6711</v>
      </c>
      <c r="N178" s="63">
        <f t="shared" si="21"/>
        <v>72859.9605256604</v>
      </c>
    </row>
    <row r="179" customHeight="1" spans="2:14">
      <c r="B179" s="65">
        <v>3734</v>
      </c>
      <c r="C179" s="60">
        <v>2.01</v>
      </c>
      <c r="D179" s="60">
        <v>1.75</v>
      </c>
      <c r="E179" s="60">
        <v>1</v>
      </c>
      <c r="F179" s="60">
        <v>0</v>
      </c>
      <c r="G179" s="51">
        <f t="shared" si="19"/>
        <v>13134.345</v>
      </c>
      <c r="H179" s="61">
        <v>1.9</v>
      </c>
      <c r="I179" s="60">
        <v>0.98</v>
      </c>
      <c r="J179" s="60">
        <v>2.33</v>
      </c>
      <c r="K179" s="54">
        <f t="shared" si="20"/>
        <v>3.2834</v>
      </c>
      <c r="L179" s="61">
        <v>1.325</v>
      </c>
      <c r="M179" s="56">
        <v>0.6711</v>
      </c>
      <c r="N179" s="63">
        <f t="shared" si="21"/>
        <v>72859.9605256604</v>
      </c>
    </row>
    <row r="180" customHeight="1" spans="2:14">
      <c r="B180" s="65">
        <v>3734</v>
      </c>
      <c r="C180" s="60">
        <v>2.01</v>
      </c>
      <c r="D180" s="60">
        <v>1.75</v>
      </c>
      <c r="E180" s="60">
        <v>1</v>
      </c>
      <c r="F180" s="60">
        <v>0</v>
      </c>
      <c r="G180" s="51">
        <f t="shared" si="19"/>
        <v>13134.345</v>
      </c>
      <c r="H180" s="61">
        <v>1.9</v>
      </c>
      <c r="I180" s="60">
        <v>0.98</v>
      </c>
      <c r="J180" s="60">
        <v>2.33</v>
      </c>
      <c r="K180" s="54">
        <f t="shared" si="20"/>
        <v>3.2834</v>
      </c>
      <c r="L180" s="61">
        <v>1.325</v>
      </c>
      <c r="M180" s="56">
        <v>0.6711</v>
      </c>
      <c r="N180" s="63">
        <f t="shared" si="21"/>
        <v>72859.9605256604</v>
      </c>
    </row>
    <row r="181" customHeight="1" spans="2:14">
      <c r="B181" s="65">
        <v>3734</v>
      </c>
      <c r="C181" s="60">
        <v>2.01</v>
      </c>
      <c r="D181" s="60">
        <v>1.75</v>
      </c>
      <c r="E181" s="60">
        <v>1</v>
      </c>
      <c r="F181" s="60">
        <v>0</v>
      </c>
      <c r="G181" s="51">
        <f t="shared" si="19"/>
        <v>13134.345</v>
      </c>
      <c r="H181" s="61">
        <v>1.9</v>
      </c>
      <c r="I181" s="60">
        <v>0.98</v>
      </c>
      <c r="J181" s="60">
        <v>2.33</v>
      </c>
      <c r="K181" s="54">
        <f t="shared" si="20"/>
        <v>3.2834</v>
      </c>
      <c r="L181" s="61">
        <v>1.325</v>
      </c>
      <c r="M181" s="56">
        <v>0.6711</v>
      </c>
      <c r="N181" s="63">
        <f t="shared" si="21"/>
        <v>72859.9605256604</v>
      </c>
    </row>
    <row r="182" customHeight="1" spans="2:14">
      <c r="B182" s="65">
        <v>3734</v>
      </c>
      <c r="C182" s="60">
        <v>2.01</v>
      </c>
      <c r="D182" s="60">
        <v>1</v>
      </c>
      <c r="E182" s="60">
        <v>1</v>
      </c>
      <c r="F182" s="60">
        <v>0</v>
      </c>
      <c r="G182" s="51">
        <f t="shared" si="19"/>
        <v>7505.34</v>
      </c>
      <c r="H182" s="61">
        <v>1.9</v>
      </c>
      <c r="I182" s="60">
        <v>0.98</v>
      </c>
      <c r="J182" s="60">
        <v>2.33</v>
      </c>
      <c r="K182" s="54">
        <f t="shared" si="20"/>
        <v>3.2834</v>
      </c>
      <c r="L182" s="61">
        <v>1.325</v>
      </c>
      <c r="M182" s="56">
        <v>0.6711</v>
      </c>
      <c r="N182" s="63">
        <f t="shared" si="21"/>
        <v>41634.2631575202</v>
      </c>
    </row>
    <row r="183" customHeight="1" spans="2:14">
      <c r="B183" s="65">
        <v>3734</v>
      </c>
      <c r="C183" s="60">
        <v>2.01</v>
      </c>
      <c r="D183" s="60">
        <v>1</v>
      </c>
      <c r="E183" s="60">
        <v>1</v>
      </c>
      <c r="F183" s="60">
        <v>0</v>
      </c>
      <c r="G183" s="51">
        <f t="shared" si="19"/>
        <v>7505.34</v>
      </c>
      <c r="H183" s="61">
        <v>1.9</v>
      </c>
      <c r="I183" s="60">
        <v>0.98</v>
      </c>
      <c r="J183" s="60">
        <v>2.33</v>
      </c>
      <c r="K183" s="54">
        <f t="shared" si="20"/>
        <v>3.2834</v>
      </c>
      <c r="L183" s="61">
        <v>1.325</v>
      </c>
      <c r="M183" s="56">
        <v>0.6711</v>
      </c>
      <c r="N183" s="63">
        <f t="shared" si="21"/>
        <v>41634.2631575202</v>
      </c>
    </row>
    <row r="184" customHeight="1" spans="2:14">
      <c r="B184" s="65">
        <v>3734</v>
      </c>
      <c r="C184" s="60">
        <v>2.01</v>
      </c>
      <c r="D184" s="60">
        <v>1</v>
      </c>
      <c r="E184" s="60">
        <v>1</v>
      </c>
      <c r="F184" s="60">
        <v>0</v>
      </c>
      <c r="G184" s="51">
        <f t="shared" si="19"/>
        <v>7505.34</v>
      </c>
      <c r="H184" s="61">
        <v>1.9</v>
      </c>
      <c r="I184" s="60">
        <v>0.98</v>
      </c>
      <c r="J184" s="60">
        <v>2.33</v>
      </c>
      <c r="K184" s="54">
        <f t="shared" si="20"/>
        <v>3.2834</v>
      </c>
      <c r="L184" s="61">
        <v>1.325</v>
      </c>
      <c r="M184" s="56">
        <v>0.6711</v>
      </c>
      <c r="N184" s="63">
        <f t="shared" si="21"/>
        <v>41634.2631575202</v>
      </c>
    </row>
    <row r="185" customHeight="1" spans="2:14">
      <c r="B185" s="65">
        <v>3734</v>
      </c>
      <c r="C185" s="60">
        <v>2.01</v>
      </c>
      <c r="D185" s="60">
        <v>1</v>
      </c>
      <c r="E185" s="60">
        <v>1</v>
      </c>
      <c r="F185" s="60">
        <v>0</v>
      </c>
      <c r="G185" s="51">
        <f t="shared" si="19"/>
        <v>7505.34</v>
      </c>
      <c r="H185" s="61">
        <v>1.9</v>
      </c>
      <c r="I185" s="60">
        <v>0.98</v>
      </c>
      <c r="J185" s="60">
        <v>2.33</v>
      </c>
      <c r="K185" s="54">
        <f t="shared" si="20"/>
        <v>3.2834</v>
      </c>
      <c r="L185" s="61">
        <v>1.125</v>
      </c>
      <c r="M185" s="56">
        <v>0.6711</v>
      </c>
      <c r="N185" s="63">
        <f t="shared" si="21"/>
        <v>35349.8460771398</v>
      </c>
    </row>
    <row r="186" customHeight="1" spans="2:14">
      <c r="B186" s="65">
        <v>3734</v>
      </c>
      <c r="C186" s="60">
        <v>2.01</v>
      </c>
      <c r="D186" s="60">
        <v>1</v>
      </c>
      <c r="E186" s="60">
        <v>1</v>
      </c>
      <c r="F186" s="60">
        <v>0</v>
      </c>
      <c r="G186" s="51">
        <f t="shared" si="19"/>
        <v>7505.34</v>
      </c>
      <c r="H186" s="61">
        <v>1.9</v>
      </c>
      <c r="I186" s="60">
        <v>0.98</v>
      </c>
      <c r="J186" s="60">
        <v>2.33</v>
      </c>
      <c r="K186" s="54">
        <f t="shared" si="20"/>
        <v>3.2834</v>
      </c>
      <c r="L186" s="61">
        <v>1.125</v>
      </c>
      <c r="M186" s="56">
        <v>0.6711</v>
      </c>
      <c r="N186" s="63">
        <f t="shared" si="21"/>
        <v>35349.8460771398</v>
      </c>
    </row>
    <row r="187" customHeight="1" spans="2:14">
      <c r="B187" s="65">
        <v>3734</v>
      </c>
      <c r="C187" s="60">
        <v>2.01</v>
      </c>
      <c r="D187" s="60">
        <v>1</v>
      </c>
      <c r="E187" s="60">
        <v>1</v>
      </c>
      <c r="F187" s="60">
        <v>0</v>
      </c>
      <c r="G187" s="51">
        <f t="shared" si="19"/>
        <v>7505.34</v>
      </c>
      <c r="H187" s="61">
        <v>1.9</v>
      </c>
      <c r="I187" s="60">
        <v>0.98</v>
      </c>
      <c r="J187" s="60">
        <v>2.33</v>
      </c>
      <c r="K187" s="54">
        <f t="shared" si="20"/>
        <v>3.2834</v>
      </c>
      <c r="L187" s="61">
        <v>1.125</v>
      </c>
      <c r="M187" s="56">
        <v>0.6711</v>
      </c>
      <c r="N187" s="63">
        <f t="shared" si="21"/>
        <v>35349.8460771398</v>
      </c>
    </row>
    <row r="188" customHeight="1" spans="2:14">
      <c r="B188" s="65">
        <v>3734</v>
      </c>
      <c r="C188" s="60">
        <v>2.01</v>
      </c>
      <c r="D188" s="60">
        <v>1</v>
      </c>
      <c r="E188" s="60">
        <v>1</v>
      </c>
      <c r="F188" s="60">
        <v>0</v>
      </c>
      <c r="G188" s="51">
        <f t="shared" si="19"/>
        <v>7505.34</v>
      </c>
      <c r="H188" s="61">
        <v>1.9</v>
      </c>
      <c r="I188" s="60">
        <v>0.98</v>
      </c>
      <c r="J188" s="60">
        <v>2.33</v>
      </c>
      <c r="K188" s="54">
        <f t="shared" si="20"/>
        <v>3.2834</v>
      </c>
      <c r="L188" s="61">
        <v>1.125</v>
      </c>
      <c r="M188" s="56">
        <v>0.6711</v>
      </c>
      <c r="N188" s="63">
        <f t="shared" si="21"/>
        <v>35349.8460771398</v>
      </c>
    </row>
    <row r="189" customHeight="1" spans="2:14">
      <c r="B189" s="65">
        <v>3734</v>
      </c>
      <c r="C189" s="60">
        <v>2.01</v>
      </c>
      <c r="D189" s="60">
        <v>1</v>
      </c>
      <c r="E189" s="60">
        <v>1</v>
      </c>
      <c r="F189" s="60">
        <v>0</v>
      </c>
      <c r="G189" s="51">
        <f t="shared" si="19"/>
        <v>7505.34</v>
      </c>
      <c r="H189" s="61">
        <v>1.9</v>
      </c>
      <c r="I189" s="60">
        <v>0.98</v>
      </c>
      <c r="J189" s="60">
        <v>2.33</v>
      </c>
      <c r="K189" s="54">
        <f t="shared" si="20"/>
        <v>3.2834</v>
      </c>
      <c r="L189" s="61">
        <v>1.125</v>
      </c>
      <c r="M189" s="56">
        <v>0.6711</v>
      </c>
      <c r="N189" s="63">
        <f t="shared" si="21"/>
        <v>35349.8460771398</v>
      </c>
    </row>
    <row r="190" customHeight="1" spans="2:14">
      <c r="B190" s="65">
        <v>3734</v>
      </c>
      <c r="C190" s="60">
        <v>2.01</v>
      </c>
      <c r="D190" s="60">
        <v>1</v>
      </c>
      <c r="E190" s="60">
        <v>1</v>
      </c>
      <c r="F190" s="60">
        <v>0</v>
      </c>
      <c r="G190" s="51">
        <f t="shared" si="19"/>
        <v>7505.34</v>
      </c>
      <c r="H190" s="61">
        <v>1.9</v>
      </c>
      <c r="I190" s="60">
        <v>0.98</v>
      </c>
      <c r="J190" s="60">
        <v>2.33</v>
      </c>
      <c r="K190" s="54">
        <f t="shared" si="20"/>
        <v>3.2834</v>
      </c>
      <c r="L190" s="61">
        <v>1.125</v>
      </c>
      <c r="M190" s="56">
        <v>0.6711</v>
      </c>
      <c r="N190" s="63">
        <f t="shared" si="21"/>
        <v>35349.8460771398</v>
      </c>
    </row>
    <row r="191" customHeight="1" spans="2:14">
      <c r="B191" s="65">
        <v>3734</v>
      </c>
      <c r="C191" s="60">
        <v>2.01</v>
      </c>
      <c r="D191" s="60">
        <v>1</v>
      </c>
      <c r="E191" s="60">
        <v>1</v>
      </c>
      <c r="F191" s="60">
        <v>0</v>
      </c>
      <c r="G191" s="51">
        <f t="shared" si="19"/>
        <v>7505.34</v>
      </c>
      <c r="H191" s="61">
        <v>1.9</v>
      </c>
      <c r="I191" s="60">
        <v>0.98</v>
      </c>
      <c r="J191" s="60">
        <v>2.33</v>
      </c>
      <c r="K191" s="54">
        <f t="shared" si="20"/>
        <v>3.2834</v>
      </c>
      <c r="L191" s="61">
        <v>1.125</v>
      </c>
      <c r="M191" s="56">
        <v>0.6711</v>
      </c>
      <c r="N191" s="63">
        <f t="shared" si="21"/>
        <v>35349.8460771398</v>
      </c>
    </row>
    <row r="192" customHeight="1" spans="2:14">
      <c r="B192" s="66">
        <f>SUM(N169:N191)</f>
        <v>1212359.02454111</v>
      </c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8"/>
    </row>
    <row r="193" customHeight="1" spans="2:14">
      <c r="B193" s="66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8"/>
    </row>
    <row r="194" customHeight="1" spans="2:14">
      <c r="B194" s="69"/>
      <c r="C194" s="70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71"/>
    </row>
    <row r="195" customHeight="1" spans="2:14">
      <c r="B195" s="34" t="s">
        <v>7</v>
      </c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6"/>
    </row>
    <row r="196" customHeight="1" spans="2:14">
      <c r="B196" s="37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9"/>
    </row>
    <row r="197" customHeight="1" spans="2:14">
      <c r="B197" s="40" t="s">
        <v>9</v>
      </c>
      <c r="C197" s="41"/>
      <c r="D197" s="41"/>
      <c r="E197" s="41"/>
      <c r="F197" s="41"/>
      <c r="G197" s="42"/>
      <c r="H197" s="43" t="s">
        <v>10</v>
      </c>
      <c r="I197" s="44"/>
      <c r="J197" s="44"/>
      <c r="K197" s="45"/>
      <c r="L197" s="46" t="s">
        <v>11</v>
      </c>
      <c r="M197" s="47"/>
      <c r="N197" s="48" t="s">
        <v>12</v>
      </c>
    </row>
    <row r="198" customHeight="1" spans="2:14">
      <c r="B198" s="49" t="s">
        <v>13</v>
      </c>
      <c r="C198" s="50" t="s">
        <v>14</v>
      </c>
      <c r="D198" s="50" t="s">
        <v>15</v>
      </c>
      <c r="E198" s="50" t="s">
        <v>16</v>
      </c>
      <c r="F198" s="50" t="s">
        <v>17</v>
      </c>
      <c r="G198" s="51" t="s">
        <v>9</v>
      </c>
      <c r="H198" s="52" t="s">
        <v>18</v>
      </c>
      <c r="I198" s="53" t="s">
        <v>19</v>
      </c>
      <c r="J198" s="53" t="s">
        <v>20</v>
      </c>
      <c r="K198" s="54" t="s">
        <v>21</v>
      </c>
      <c r="L198" s="55" t="s">
        <v>22</v>
      </c>
      <c r="M198" s="56" t="s">
        <v>23</v>
      </c>
      <c r="N198" s="57"/>
    </row>
    <row r="199" customHeight="1" spans="2:14">
      <c r="B199" s="65">
        <v>2556</v>
      </c>
      <c r="C199" s="60">
        <v>4.97</v>
      </c>
      <c r="D199" s="60">
        <v>1</v>
      </c>
      <c r="E199" s="60">
        <v>1</v>
      </c>
      <c r="F199" s="60">
        <v>0</v>
      </c>
      <c r="G199" s="51">
        <f t="shared" ref="G199:G219" si="22">B199*C199*D199*E199+F199</f>
        <v>12703.32</v>
      </c>
      <c r="H199" s="61">
        <v>1.65</v>
      </c>
      <c r="I199" s="60">
        <v>0.76</v>
      </c>
      <c r="J199" s="60">
        <v>1.54</v>
      </c>
      <c r="K199" s="54">
        <f t="shared" ref="K199:K219" si="23">I199*J199+1</f>
        <v>2.1704</v>
      </c>
      <c r="L199" s="61">
        <v>1.125</v>
      </c>
      <c r="M199" s="56">
        <v>0.5882</v>
      </c>
      <c r="N199" s="63">
        <f t="shared" ref="N199:N219" si="24">G199*H199*K199*L199*M199</f>
        <v>30103.6049297953</v>
      </c>
    </row>
    <row r="200" customHeight="1" spans="2:14">
      <c r="B200" s="65">
        <v>2556</v>
      </c>
      <c r="C200" s="60">
        <f t="shared" ref="C200:C219" si="25">0.677+0.338</f>
        <v>1.015</v>
      </c>
      <c r="D200" s="60">
        <v>1.35</v>
      </c>
      <c r="E200" s="60">
        <v>1</v>
      </c>
      <c r="F200" s="60">
        <v>0</v>
      </c>
      <c r="G200" s="51">
        <f t="shared" si="22"/>
        <v>3502.359</v>
      </c>
      <c r="H200" s="61">
        <v>1.65</v>
      </c>
      <c r="I200" s="60">
        <v>0.76</v>
      </c>
      <c r="J200" s="60">
        <v>1.54</v>
      </c>
      <c r="K200" s="54">
        <f t="shared" si="23"/>
        <v>2.1704</v>
      </c>
      <c r="L200" s="61">
        <v>1.125</v>
      </c>
      <c r="M200" s="56">
        <v>0.5882</v>
      </c>
      <c r="N200" s="63">
        <f t="shared" si="24"/>
        <v>8299.69107747526</v>
      </c>
    </row>
    <row r="201" customHeight="1" spans="2:14">
      <c r="B201" s="65">
        <v>2556</v>
      </c>
      <c r="C201" s="60">
        <f t="shared" si="25"/>
        <v>1.015</v>
      </c>
      <c r="D201" s="60">
        <v>1.35</v>
      </c>
      <c r="E201" s="60">
        <v>1</v>
      </c>
      <c r="F201" s="60">
        <v>0</v>
      </c>
      <c r="G201" s="51">
        <f t="shared" si="22"/>
        <v>3502.359</v>
      </c>
      <c r="H201" s="61">
        <v>1.65</v>
      </c>
      <c r="I201" s="60">
        <v>0.76</v>
      </c>
      <c r="J201" s="60">
        <v>1.54</v>
      </c>
      <c r="K201" s="54">
        <f t="shared" si="23"/>
        <v>2.1704</v>
      </c>
      <c r="L201" s="61">
        <v>1.125</v>
      </c>
      <c r="M201" s="56">
        <v>0.5882</v>
      </c>
      <c r="N201" s="63">
        <f t="shared" si="24"/>
        <v>8299.69107747526</v>
      </c>
    </row>
    <row r="202" customHeight="1" spans="2:14">
      <c r="B202" s="65">
        <v>2556</v>
      </c>
      <c r="C202" s="60">
        <f t="shared" si="25"/>
        <v>1.015</v>
      </c>
      <c r="D202" s="60">
        <v>1.35</v>
      </c>
      <c r="E202" s="60">
        <v>1</v>
      </c>
      <c r="F202" s="60">
        <v>0</v>
      </c>
      <c r="G202" s="51">
        <f t="shared" si="22"/>
        <v>3502.359</v>
      </c>
      <c r="H202" s="61">
        <v>1.65</v>
      </c>
      <c r="I202" s="60">
        <v>0.76</v>
      </c>
      <c r="J202" s="60">
        <v>1.54</v>
      </c>
      <c r="K202" s="54">
        <f t="shared" si="23"/>
        <v>2.1704</v>
      </c>
      <c r="L202" s="61">
        <v>1.125</v>
      </c>
      <c r="M202" s="56">
        <v>0.5882</v>
      </c>
      <c r="N202" s="63">
        <f t="shared" si="24"/>
        <v>8299.69107747526</v>
      </c>
    </row>
    <row r="203" customHeight="1" spans="2:14">
      <c r="B203" s="65">
        <v>2556</v>
      </c>
      <c r="C203" s="60">
        <f t="shared" si="25"/>
        <v>1.015</v>
      </c>
      <c r="D203" s="60">
        <v>1.35</v>
      </c>
      <c r="E203" s="60">
        <v>1</v>
      </c>
      <c r="F203" s="60">
        <v>0</v>
      </c>
      <c r="G203" s="51">
        <f t="shared" si="22"/>
        <v>3502.359</v>
      </c>
      <c r="H203" s="61">
        <v>1.65</v>
      </c>
      <c r="I203" s="60">
        <v>0.76</v>
      </c>
      <c r="J203" s="60">
        <v>1.54</v>
      </c>
      <c r="K203" s="54">
        <f t="shared" si="23"/>
        <v>2.1704</v>
      </c>
      <c r="L203" s="61">
        <v>1.125</v>
      </c>
      <c r="M203" s="56">
        <v>0.5882</v>
      </c>
      <c r="N203" s="63">
        <f t="shared" si="24"/>
        <v>8299.69107747526</v>
      </c>
    </row>
    <row r="204" customHeight="1" spans="2:14">
      <c r="B204" s="65">
        <v>2556</v>
      </c>
      <c r="C204" s="60">
        <f t="shared" si="25"/>
        <v>1.015</v>
      </c>
      <c r="D204" s="60">
        <v>1.35</v>
      </c>
      <c r="E204" s="60">
        <v>1</v>
      </c>
      <c r="F204" s="60">
        <v>0</v>
      </c>
      <c r="G204" s="51">
        <f t="shared" si="22"/>
        <v>3502.359</v>
      </c>
      <c r="H204" s="61">
        <v>1.65</v>
      </c>
      <c r="I204" s="60">
        <v>0.76</v>
      </c>
      <c r="J204" s="60">
        <v>1.54</v>
      </c>
      <c r="K204" s="54">
        <f t="shared" si="23"/>
        <v>2.1704</v>
      </c>
      <c r="L204" s="61">
        <v>1.125</v>
      </c>
      <c r="M204" s="56">
        <v>0.5882</v>
      </c>
      <c r="N204" s="63">
        <f t="shared" si="24"/>
        <v>8299.69107747526</v>
      </c>
    </row>
    <row r="205" customHeight="1" spans="2:14">
      <c r="B205" s="65">
        <v>2556</v>
      </c>
      <c r="C205" s="60">
        <f t="shared" si="25"/>
        <v>1.015</v>
      </c>
      <c r="D205" s="60">
        <v>1.35</v>
      </c>
      <c r="E205" s="60">
        <v>1</v>
      </c>
      <c r="F205" s="60">
        <v>0</v>
      </c>
      <c r="G205" s="51">
        <f t="shared" si="22"/>
        <v>3502.359</v>
      </c>
      <c r="H205" s="61">
        <v>1.65</v>
      </c>
      <c r="I205" s="60">
        <v>0.76</v>
      </c>
      <c r="J205" s="60">
        <v>1.54</v>
      </c>
      <c r="K205" s="54">
        <f t="shared" si="23"/>
        <v>2.1704</v>
      </c>
      <c r="L205" s="61">
        <v>1.125</v>
      </c>
      <c r="M205" s="56">
        <v>0.5882</v>
      </c>
      <c r="N205" s="63">
        <f t="shared" si="24"/>
        <v>8299.69107747526</v>
      </c>
    </row>
    <row r="206" customHeight="1" spans="2:14">
      <c r="B206" s="65">
        <v>2556</v>
      </c>
      <c r="C206" s="60">
        <f t="shared" si="25"/>
        <v>1.015</v>
      </c>
      <c r="D206" s="60">
        <v>1.35</v>
      </c>
      <c r="E206" s="60">
        <v>1</v>
      </c>
      <c r="F206" s="60">
        <v>0</v>
      </c>
      <c r="G206" s="51">
        <f t="shared" si="22"/>
        <v>3502.359</v>
      </c>
      <c r="H206" s="61">
        <v>1.65</v>
      </c>
      <c r="I206" s="60">
        <v>0.76</v>
      </c>
      <c r="J206" s="60">
        <v>1.54</v>
      </c>
      <c r="K206" s="54">
        <f t="shared" si="23"/>
        <v>2.1704</v>
      </c>
      <c r="L206" s="61">
        <v>1.125</v>
      </c>
      <c r="M206" s="56">
        <v>0.5882</v>
      </c>
      <c r="N206" s="63">
        <f t="shared" si="24"/>
        <v>8299.69107747526</v>
      </c>
    </row>
    <row r="207" customHeight="1" spans="2:14">
      <c r="B207" s="65">
        <v>2556</v>
      </c>
      <c r="C207" s="60">
        <f t="shared" si="25"/>
        <v>1.015</v>
      </c>
      <c r="D207" s="60">
        <v>1.35</v>
      </c>
      <c r="E207" s="60">
        <v>1</v>
      </c>
      <c r="F207" s="60">
        <v>0</v>
      </c>
      <c r="G207" s="51">
        <f t="shared" si="22"/>
        <v>3502.359</v>
      </c>
      <c r="H207" s="61">
        <v>1.65</v>
      </c>
      <c r="I207" s="60">
        <v>0.76</v>
      </c>
      <c r="J207" s="60">
        <v>1.54</v>
      </c>
      <c r="K207" s="54">
        <f t="shared" si="23"/>
        <v>2.1704</v>
      </c>
      <c r="L207" s="61">
        <v>1.125</v>
      </c>
      <c r="M207" s="56">
        <v>0.5882</v>
      </c>
      <c r="N207" s="63">
        <f t="shared" si="24"/>
        <v>8299.69107747526</v>
      </c>
    </row>
    <row r="208" customHeight="1" spans="2:14">
      <c r="B208" s="65">
        <v>2556</v>
      </c>
      <c r="C208" s="60">
        <f t="shared" si="25"/>
        <v>1.015</v>
      </c>
      <c r="D208" s="60">
        <v>1.35</v>
      </c>
      <c r="E208" s="60">
        <v>1</v>
      </c>
      <c r="F208" s="60">
        <v>0</v>
      </c>
      <c r="G208" s="51">
        <f t="shared" si="22"/>
        <v>3502.359</v>
      </c>
      <c r="H208" s="61">
        <v>1.65</v>
      </c>
      <c r="I208" s="60">
        <v>0.76</v>
      </c>
      <c r="J208" s="60">
        <v>1.54</v>
      </c>
      <c r="K208" s="54">
        <f t="shared" si="23"/>
        <v>2.1704</v>
      </c>
      <c r="L208" s="61">
        <v>1.125</v>
      </c>
      <c r="M208" s="56">
        <v>0.5882</v>
      </c>
      <c r="N208" s="63">
        <f t="shared" si="24"/>
        <v>8299.69107747526</v>
      </c>
    </row>
    <row r="209" customHeight="1" spans="2:14">
      <c r="B209" s="65">
        <v>2556</v>
      </c>
      <c r="C209" s="60">
        <f t="shared" si="25"/>
        <v>1.015</v>
      </c>
      <c r="D209" s="60">
        <v>1.35</v>
      </c>
      <c r="E209" s="60">
        <v>1</v>
      </c>
      <c r="F209" s="60">
        <v>0</v>
      </c>
      <c r="G209" s="51">
        <f t="shared" si="22"/>
        <v>3502.359</v>
      </c>
      <c r="H209" s="61">
        <v>1.65</v>
      </c>
      <c r="I209" s="60">
        <v>0.76</v>
      </c>
      <c r="J209" s="60">
        <v>1.54</v>
      </c>
      <c r="K209" s="54">
        <f t="shared" si="23"/>
        <v>2.1704</v>
      </c>
      <c r="L209" s="61">
        <v>1.125</v>
      </c>
      <c r="M209" s="56">
        <v>0.5882</v>
      </c>
      <c r="N209" s="63">
        <f t="shared" si="24"/>
        <v>8299.69107747526</v>
      </c>
    </row>
    <row r="210" customHeight="1" spans="2:14">
      <c r="B210" s="65">
        <v>2556</v>
      </c>
      <c r="C210" s="60">
        <f t="shared" si="25"/>
        <v>1.015</v>
      </c>
      <c r="D210" s="60">
        <v>1.35</v>
      </c>
      <c r="E210" s="60">
        <v>1</v>
      </c>
      <c r="F210" s="60">
        <v>0</v>
      </c>
      <c r="G210" s="51">
        <f t="shared" si="22"/>
        <v>3502.359</v>
      </c>
      <c r="H210" s="61">
        <v>1.65</v>
      </c>
      <c r="I210" s="60">
        <v>0.76</v>
      </c>
      <c r="J210" s="60">
        <v>1.54</v>
      </c>
      <c r="K210" s="54">
        <f t="shared" si="23"/>
        <v>2.1704</v>
      </c>
      <c r="L210" s="61">
        <v>1.125</v>
      </c>
      <c r="M210" s="56">
        <v>0.5882</v>
      </c>
      <c r="N210" s="63">
        <f t="shared" si="24"/>
        <v>8299.69107747526</v>
      </c>
    </row>
    <row r="211" customHeight="1" spans="2:14">
      <c r="B211" s="65">
        <v>2556</v>
      </c>
      <c r="C211" s="60">
        <f t="shared" si="25"/>
        <v>1.015</v>
      </c>
      <c r="D211" s="60">
        <v>1.35</v>
      </c>
      <c r="E211" s="60">
        <v>1</v>
      </c>
      <c r="F211" s="60">
        <v>0</v>
      </c>
      <c r="G211" s="51">
        <f t="shared" si="22"/>
        <v>3502.359</v>
      </c>
      <c r="H211" s="61">
        <v>1.65</v>
      </c>
      <c r="I211" s="60">
        <v>0.76</v>
      </c>
      <c r="J211" s="60">
        <v>1.54</v>
      </c>
      <c r="K211" s="54">
        <f t="shared" si="23"/>
        <v>2.1704</v>
      </c>
      <c r="L211" s="61">
        <v>1.125</v>
      </c>
      <c r="M211" s="56">
        <v>0.5882</v>
      </c>
      <c r="N211" s="63">
        <f t="shared" si="24"/>
        <v>8299.69107747526</v>
      </c>
    </row>
    <row r="212" customHeight="1" spans="2:14">
      <c r="B212" s="65">
        <v>2556</v>
      </c>
      <c r="C212" s="60">
        <f t="shared" si="25"/>
        <v>1.015</v>
      </c>
      <c r="D212" s="60">
        <v>1.35</v>
      </c>
      <c r="E212" s="60">
        <v>1</v>
      </c>
      <c r="F212" s="60">
        <v>0</v>
      </c>
      <c r="G212" s="51">
        <f t="shared" si="22"/>
        <v>3502.359</v>
      </c>
      <c r="H212" s="61">
        <v>1.65</v>
      </c>
      <c r="I212" s="60">
        <v>0.76</v>
      </c>
      <c r="J212" s="60">
        <v>1.54</v>
      </c>
      <c r="K212" s="54">
        <f t="shared" si="23"/>
        <v>2.1704</v>
      </c>
      <c r="L212" s="61">
        <v>1.125</v>
      </c>
      <c r="M212" s="56">
        <v>0.5882</v>
      </c>
      <c r="N212" s="63">
        <f t="shared" si="24"/>
        <v>8299.69107747526</v>
      </c>
    </row>
    <row r="213" customHeight="1" spans="2:14">
      <c r="B213" s="65">
        <v>2556</v>
      </c>
      <c r="C213" s="60">
        <f t="shared" si="25"/>
        <v>1.015</v>
      </c>
      <c r="D213" s="60">
        <v>1.35</v>
      </c>
      <c r="E213" s="60">
        <v>1</v>
      </c>
      <c r="F213" s="60">
        <v>0</v>
      </c>
      <c r="G213" s="51">
        <f t="shared" si="22"/>
        <v>3502.359</v>
      </c>
      <c r="H213" s="61">
        <v>1.65</v>
      </c>
      <c r="I213" s="60">
        <v>0.76</v>
      </c>
      <c r="J213" s="60">
        <v>1.54</v>
      </c>
      <c r="K213" s="54">
        <f t="shared" si="23"/>
        <v>2.1704</v>
      </c>
      <c r="L213" s="61">
        <v>1.125</v>
      </c>
      <c r="M213" s="56">
        <v>0.5882</v>
      </c>
      <c r="N213" s="63">
        <f t="shared" si="24"/>
        <v>8299.69107747526</v>
      </c>
    </row>
    <row r="214" customHeight="1" spans="2:14">
      <c r="B214" s="65">
        <v>2556</v>
      </c>
      <c r="C214" s="60">
        <f t="shared" si="25"/>
        <v>1.015</v>
      </c>
      <c r="D214" s="60">
        <v>1.35</v>
      </c>
      <c r="E214" s="60">
        <v>1</v>
      </c>
      <c r="F214" s="60">
        <v>0</v>
      </c>
      <c r="G214" s="51">
        <f t="shared" si="22"/>
        <v>3502.359</v>
      </c>
      <c r="H214" s="61">
        <v>1.65</v>
      </c>
      <c r="I214" s="60">
        <v>0.76</v>
      </c>
      <c r="J214" s="60">
        <v>1.54</v>
      </c>
      <c r="K214" s="54">
        <f t="shared" si="23"/>
        <v>2.1704</v>
      </c>
      <c r="L214" s="61">
        <v>1.125</v>
      </c>
      <c r="M214" s="56">
        <v>0.5882</v>
      </c>
      <c r="N214" s="63">
        <f t="shared" si="24"/>
        <v>8299.69107747526</v>
      </c>
    </row>
    <row r="215" customHeight="1" spans="2:14">
      <c r="B215" s="65">
        <v>2556</v>
      </c>
      <c r="C215" s="60">
        <f t="shared" si="25"/>
        <v>1.015</v>
      </c>
      <c r="D215" s="60">
        <v>1.35</v>
      </c>
      <c r="E215" s="60">
        <v>1</v>
      </c>
      <c r="F215" s="60">
        <v>0</v>
      </c>
      <c r="G215" s="51">
        <f t="shared" si="22"/>
        <v>3502.359</v>
      </c>
      <c r="H215" s="61">
        <v>1.65</v>
      </c>
      <c r="I215" s="60">
        <v>0.76</v>
      </c>
      <c r="J215" s="60">
        <v>1.54</v>
      </c>
      <c r="K215" s="54">
        <f t="shared" si="23"/>
        <v>2.1704</v>
      </c>
      <c r="L215" s="61">
        <v>1.125</v>
      </c>
      <c r="M215" s="56">
        <v>0.5882</v>
      </c>
      <c r="N215" s="63">
        <f t="shared" si="24"/>
        <v>8299.69107747526</v>
      </c>
    </row>
    <row r="216" customHeight="1" spans="2:14">
      <c r="B216" s="65">
        <v>2556</v>
      </c>
      <c r="C216" s="60">
        <f t="shared" si="25"/>
        <v>1.015</v>
      </c>
      <c r="D216" s="60">
        <v>1.35</v>
      </c>
      <c r="E216" s="60">
        <v>1</v>
      </c>
      <c r="F216" s="60">
        <v>0</v>
      </c>
      <c r="G216" s="51">
        <f t="shared" si="22"/>
        <v>3502.359</v>
      </c>
      <c r="H216" s="61">
        <v>1.65</v>
      </c>
      <c r="I216" s="60">
        <v>0.76</v>
      </c>
      <c r="J216" s="60">
        <v>1.54</v>
      </c>
      <c r="K216" s="54">
        <f t="shared" si="23"/>
        <v>2.1704</v>
      </c>
      <c r="L216" s="61">
        <v>1.125</v>
      </c>
      <c r="M216" s="56">
        <v>0.5882</v>
      </c>
      <c r="N216" s="63">
        <f t="shared" si="24"/>
        <v>8299.69107747526</v>
      </c>
    </row>
    <row r="217" customHeight="1" spans="2:14">
      <c r="B217" s="65">
        <v>2556</v>
      </c>
      <c r="C217" s="60">
        <f t="shared" si="25"/>
        <v>1.015</v>
      </c>
      <c r="D217" s="60">
        <v>1.35</v>
      </c>
      <c r="E217" s="60">
        <v>1</v>
      </c>
      <c r="F217" s="60">
        <v>0</v>
      </c>
      <c r="G217" s="51">
        <f t="shared" si="22"/>
        <v>3502.359</v>
      </c>
      <c r="H217" s="61">
        <v>1.65</v>
      </c>
      <c r="I217" s="60">
        <v>0.76</v>
      </c>
      <c r="J217" s="60">
        <v>1.54</v>
      </c>
      <c r="K217" s="54">
        <f t="shared" si="23"/>
        <v>2.1704</v>
      </c>
      <c r="L217" s="61">
        <v>1.125</v>
      </c>
      <c r="M217" s="56">
        <v>0.5882</v>
      </c>
      <c r="N217" s="63">
        <f t="shared" si="24"/>
        <v>8299.69107747526</v>
      </c>
    </row>
    <row r="218" customHeight="1" spans="2:14">
      <c r="B218" s="65">
        <v>2556</v>
      </c>
      <c r="C218" s="60">
        <f t="shared" si="25"/>
        <v>1.015</v>
      </c>
      <c r="D218" s="60">
        <v>1.35</v>
      </c>
      <c r="E218" s="60">
        <v>1</v>
      </c>
      <c r="F218" s="60">
        <v>0</v>
      </c>
      <c r="G218" s="51">
        <f t="shared" si="22"/>
        <v>3502.359</v>
      </c>
      <c r="H218" s="61">
        <v>1.65</v>
      </c>
      <c r="I218" s="60">
        <v>0.76</v>
      </c>
      <c r="J218" s="60">
        <v>1.54</v>
      </c>
      <c r="K218" s="54">
        <f t="shared" si="23"/>
        <v>2.1704</v>
      </c>
      <c r="L218" s="61">
        <v>1.125</v>
      </c>
      <c r="M218" s="56">
        <v>0.5882</v>
      </c>
      <c r="N218" s="63">
        <f t="shared" si="24"/>
        <v>8299.69107747526</v>
      </c>
    </row>
    <row r="219" customHeight="1" spans="2:14">
      <c r="B219" s="65">
        <v>2556</v>
      </c>
      <c r="C219" s="60">
        <f t="shared" si="25"/>
        <v>1.015</v>
      </c>
      <c r="D219" s="60">
        <v>1.35</v>
      </c>
      <c r="E219" s="60">
        <v>1</v>
      </c>
      <c r="F219" s="60">
        <v>0</v>
      </c>
      <c r="G219" s="51">
        <f t="shared" si="22"/>
        <v>3502.359</v>
      </c>
      <c r="H219" s="61">
        <v>1.65</v>
      </c>
      <c r="I219" s="60">
        <v>0.76</v>
      </c>
      <c r="J219" s="60">
        <v>1.54</v>
      </c>
      <c r="K219" s="54">
        <f t="shared" si="23"/>
        <v>2.1704</v>
      </c>
      <c r="L219" s="61">
        <v>1.125</v>
      </c>
      <c r="M219" s="56">
        <v>0.5882</v>
      </c>
      <c r="N219" s="63">
        <f t="shared" si="24"/>
        <v>8299.69107747526</v>
      </c>
    </row>
    <row r="220" customHeight="1" spans="2:14">
      <c r="B220" s="66">
        <f>SUM(N199:N219)</f>
        <v>196097.426479301</v>
      </c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8"/>
    </row>
    <row r="221" customHeight="1" spans="2:14">
      <c r="B221" s="66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8"/>
    </row>
    <row r="222" customHeight="1" spans="2:14">
      <c r="B222" s="69"/>
      <c r="C222" s="70"/>
      <c r="D222" s="70"/>
      <c r="E222" s="70"/>
      <c r="F222" s="70"/>
      <c r="G222" s="70"/>
      <c r="H222" s="70"/>
      <c r="I222" s="70"/>
      <c r="J222" s="70"/>
      <c r="K222" s="70"/>
      <c r="L222" s="70"/>
      <c r="M222" s="70"/>
      <c r="N222" s="71"/>
    </row>
    <row r="225" customHeight="1" spans="2:28">
      <c r="B225" s="2" t="s">
        <v>0</v>
      </c>
      <c r="C225" s="3"/>
      <c r="D225" s="3"/>
      <c r="E225" s="3"/>
      <c r="F225" s="4"/>
      <c r="G225" s="5" t="s">
        <v>38</v>
      </c>
      <c r="H225" s="6"/>
      <c r="I225" s="6"/>
      <c r="J225" s="6"/>
      <c r="K225" s="6"/>
      <c r="L225" s="6"/>
      <c r="M225" s="6"/>
      <c r="N225" s="7"/>
      <c r="P225"/>
      <c r="Q225"/>
      <c r="R225"/>
      <c r="S225"/>
      <c r="T225"/>
      <c r="U225"/>
      <c r="V225"/>
      <c r="W225"/>
      <c r="X225"/>
      <c r="Y225"/>
      <c r="Z225"/>
      <c r="AA225"/>
      <c r="AB225"/>
    </row>
    <row r="226" customHeight="1" spans="2:28">
      <c r="B226" s="8"/>
      <c r="C226" s="9"/>
      <c r="D226" s="9"/>
      <c r="E226" s="9"/>
      <c r="F226" s="10"/>
      <c r="G226" s="11"/>
      <c r="H226" s="12"/>
      <c r="I226" s="12"/>
      <c r="J226" s="12"/>
      <c r="K226" s="12"/>
      <c r="L226" s="12"/>
      <c r="M226" s="12"/>
      <c r="N226" s="13"/>
      <c r="P226"/>
      <c r="Q226"/>
      <c r="R226"/>
      <c r="S226"/>
      <c r="T226"/>
      <c r="U226"/>
      <c r="V226"/>
      <c r="W226"/>
      <c r="X226"/>
      <c r="Y226"/>
      <c r="Z226"/>
      <c r="AA226"/>
      <c r="AB226"/>
    </row>
    <row r="227" customHeight="1" spans="2:28">
      <c r="B227" s="14"/>
      <c r="C227" s="15"/>
      <c r="D227" s="15"/>
      <c r="E227" s="15"/>
      <c r="F227" s="16"/>
      <c r="G227" s="17"/>
      <c r="H227" s="18"/>
      <c r="I227" s="18"/>
      <c r="J227" s="18"/>
      <c r="K227" s="18"/>
      <c r="L227" s="18"/>
      <c r="M227" s="18"/>
      <c r="N227" s="19"/>
      <c r="P227"/>
      <c r="Q227"/>
      <c r="R227"/>
      <c r="S227"/>
      <c r="T227"/>
      <c r="U227"/>
      <c r="V227"/>
      <c r="W227"/>
      <c r="X227"/>
      <c r="Y227"/>
      <c r="Z227"/>
      <c r="AA227"/>
      <c r="AB227"/>
    </row>
    <row r="228" customHeight="1" spans="2:28">
      <c r="B228" s="20" t="s">
        <v>2</v>
      </c>
      <c r="C228" s="20"/>
      <c r="D228" s="21">
        <f>I228+I230+I232</f>
        <v>6248037.27166067</v>
      </c>
      <c r="E228" s="21"/>
      <c r="F228" s="21"/>
      <c r="G228" s="22" t="s">
        <v>3</v>
      </c>
      <c r="H228" s="22"/>
      <c r="I228" s="23">
        <f>B254+B278</f>
        <v>4839580.82064026</v>
      </c>
      <c r="J228" s="23"/>
      <c r="K228" s="24">
        <f>I228/D228</f>
        <v>0.774576176520462</v>
      </c>
      <c r="L228" s="24"/>
      <c r="M228" s="25" t="s">
        <v>4</v>
      </c>
      <c r="N228" s="25"/>
      <c r="P228"/>
      <c r="Q228"/>
      <c r="R228"/>
      <c r="S228"/>
      <c r="T228"/>
      <c r="U228"/>
      <c r="V228"/>
      <c r="W228"/>
      <c r="X228"/>
      <c r="Y228"/>
      <c r="Z228"/>
      <c r="AA228"/>
      <c r="AB228"/>
    </row>
    <row r="229" customHeight="1" spans="2:28">
      <c r="B229" s="20"/>
      <c r="C229" s="20"/>
      <c r="D229" s="21"/>
      <c r="E229" s="21"/>
      <c r="F229" s="21"/>
      <c r="G229" s="22"/>
      <c r="H229" s="22"/>
      <c r="I229" s="23"/>
      <c r="J229" s="23"/>
      <c r="K229" s="24"/>
      <c r="L229" s="24"/>
      <c r="M229" s="25"/>
      <c r="N229" s="25"/>
      <c r="P229"/>
      <c r="Q229"/>
      <c r="R229"/>
      <c r="S229"/>
      <c r="T229"/>
      <c r="U229"/>
      <c r="V229"/>
      <c r="W229"/>
      <c r="X229"/>
      <c r="Y229"/>
      <c r="Z229"/>
      <c r="AA229"/>
      <c r="AB229"/>
    </row>
    <row r="230" customHeight="1" spans="2:28">
      <c r="B230" s="20"/>
      <c r="C230" s="20"/>
      <c r="D230" s="21"/>
      <c r="E230" s="21"/>
      <c r="F230" s="21"/>
      <c r="G230" s="22" t="s">
        <v>5</v>
      </c>
      <c r="H230" s="22"/>
      <c r="I230" s="23">
        <f>B308</f>
        <v>1212359.02454111</v>
      </c>
      <c r="J230" s="23"/>
      <c r="K230" s="24">
        <f>I230/D228</f>
        <v>0.19403837906666</v>
      </c>
      <c r="L230" s="24"/>
      <c r="M230" s="25">
        <v>20</v>
      </c>
      <c r="N230" s="25"/>
      <c r="P230"/>
      <c r="Q230"/>
      <c r="R230"/>
      <c r="S230"/>
      <c r="T230"/>
      <c r="U230"/>
      <c r="V230"/>
      <c r="W230"/>
      <c r="X230"/>
      <c r="Y230"/>
      <c r="Z230"/>
      <c r="AA230"/>
      <c r="AB230"/>
    </row>
    <row r="231" customHeight="1" spans="2:28">
      <c r="B231" s="26" t="s">
        <v>6</v>
      </c>
      <c r="C231" s="26"/>
      <c r="D231" s="27">
        <f>D228/M230</f>
        <v>312401.863583033</v>
      </c>
      <c r="E231" s="27"/>
      <c r="F231" s="27"/>
      <c r="G231" s="22"/>
      <c r="H231" s="22"/>
      <c r="I231" s="23"/>
      <c r="J231" s="23"/>
      <c r="K231" s="24"/>
      <c r="L231" s="24"/>
      <c r="M231" s="25"/>
      <c r="N231" s="25"/>
      <c r="P231"/>
      <c r="Q231"/>
      <c r="R231"/>
      <c r="S231"/>
      <c r="T231"/>
      <c r="U231"/>
      <c r="V231"/>
      <c r="W231"/>
      <c r="X231"/>
      <c r="Y231"/>
      <c r="Z231"/>
      <c r="AA231"/>
      <c r="AB231"/>
    </row>
    <row r="232" customHeight="1" spans="2:28">
      <c r="B232" s="26"/>
      <c r="C232" s="26"/>
      <c r="D232" s="27"/>
      <c r="E232" s="27"/>
      <c r="F232" s="27"/>
      <c r="G232" s="22" t="s">
        <v>7</v>
      </c>
      <c r="H232" s="22"/>
      <c r="I232" s="23">
        <f>B336</f>
        <v>196097.426479301</v>
      </c>
      <c r="J232" s="23"/>
      <c r="K232" s="24">
        <f>I232/D228</f>
        <v>0.0313854444128788</v>
      </c>
      <c r="L232" s="24"/>
      <c r="M232" s="25"/>
      <c r="N232" s="25"/>
      <c r="P232"/>
      <c r="Q232"/>
      <c r="R232"/>
      <c r="S232"/>
      <c r="T232"/>
      <c r="U232"/>
      <c r="V232"/>
      <c r="W232"/>
      <c r="X232"/>
      <c r="Y232"/>
      <c r="Z232"/>
      <c r="AA232"/>
      <c r="AB232"/>
    </row>
    <row r="233" customHeight="1" spans="2:28">
      <c r="B233" s="28"/>
      <c r="C233" s="28"/>
      <c r="D233" s="29"/>
      <c r="E233" s="29"/>
      <c r="F233" s="29"/>
      <c r="G233" s="30"/>
      <c r="H233" s="30"/>
      <c r="I233" s="31"/>
      <c r="J233" s="31"/>
      <c r="K233" s="32"/>
      <c r="L233" s="32"/>
      <c r="M233" s="33"/>
      <c r="N233" s="33"/>
      <c r="P233"/>
      <c r="Q233"/>
      <c r="R233"/>
      <c r="S233"/>
      <c r="T233"/>
      <c r="U233"/>
      <c r="V233"/>
      <c r="W233"/>
      <c r="X233"/>
      <c r="Y233"/>
      <c r="Z233"/>
      <c r="AA233"/>
      <c r="AB233"/>
    </row>
    <row r="234" customHeight="1" spans="2:28">
      <c r="B234" s="34" t="s">
        <v>8</v>
      </c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6"/>
      <c r="P234"/>
      <c r="Q234"/>
      <c r="R234"/>
      <c r="S234"/>
      <c r="T234"/>
      <c r="U234"/>
      <c r="V234"/>
      <c r="W234"/>
      <c r="X234"/>
      <c r="Y234"/>
      <c r="Z234"/>
      <c r="AA234"/>
      <c r="AB234"/>
    </row>
    <row r="235" customHeight="1" spans="2:28">
      <c r="B235" s="37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9"/>
      <c r="P235"/>
      <c r="Q235"/>
      <c r="R235"/>
      <c r="S235"/>
      <c r="T235"/>
      <c r="U235"/>
      <c r="V235"/>
      <c r="W235"/>
      <c r="X235"/>
      <c r="Y235"/>
      <c r="Z235"/>
      <c r="AA235"/>
      <c r="AB235"/>
    </row>
    <row r="236" customHeight="1" spans="2:28">
      <c r="B236" s="40" t="s">
        <v>9</v>
      </c>
      <c r="C236" s="41"/>
      <c r="D236" s="41"/>
      <c r="E236" s="41"/>
      <c r="F236" s="41"/>
      <c r="G236" s="42"/>
      <c r="H236" s="43" t="s">
        <v>10</v>
      </c>
      <c r="I236" s="44"/>
      <c r="J236" s="44"/>
      <c r="K236" s="45"/>
      <c r="L236" s="46" t="s">
        <v>11</v>
      </c>
      <c r="M236" s="47"/>
      <c r="N236" s="48" t="s">
        <v>12</v>
      </c>
      <c r="P236"/>
      <c r="Q236"/>
      <c r="R236"/>
      <c r="S236"/>
      <c r="T236"/>
      <c r="U236"/>
      <c r="V236"/>
      <c r="W236"/>
      <c r="X236"/>
      <c r="Y236"/>
      <c r="Z236"/>
      <c r="AA236"/>
      <c r="AB236"/>
    </row>
    <row r="237" customHeight="1" spans="2:28">
      <c r="B237" s="49" t="s">
        <v>13</v>
      </c>
      <c r="C237" s="50" t="s">
        <v>14</v>
      </c>
      <c r="D237" s="50" t="s">
        <v>15</v>
      </c>
      <c r="E237" s="50" t="s">
        <v>16</v>
      </c>
      <c r="F237" s="50" t="s">
        <v>17</v>
      </c>
      <c r="G237" s="51" t="s">
        <v>9</v>
      </c>
      <c r="H237" s="52" t="s">
        <v>18</v>
      </c>
      <c r="I237" s="53" t="s">
        <v>19</v>
      </c>
      <c r="J237" s="53" t="s">
        <v>20</v>
      </c>
      <c r="K237" s="54" t="s">
        <v>21</v>
      </c>
      <c r="L237" s="55" t="s">
        <v>22</v>
      </c>
      <c r="M237" s="56" t="s">
        <v>23</v>
      </c>
      <c r="N237" s="57"/>
      <c r="P237"/>
      <c r="Q237"/>
      <c r="R237"/>
      <c r="S237"/>
      <c r="T237"/>
      <c r="U237"/>
      <c r="V237"/>
      <c r="W237"/>
      <c r="X237"/>
      <c r="Y237"/>
      <c r="Z237"/>
      <c r="AA237"/>
      <c r="AB237"/>
    </row>
    <row r="238" customHeight="1" spans="2:28">
      <c r="B238" s="58">
        <v>4329</v>
      </c>
      <c r="C238" s="64">
        <v>3.16</v>
      </c>
      <c r="D238" s="60">
        <v>2.2</v>
      </c>
      <c r="E238" s="60">
        <v>2</v>
      </c>
      <c r="F238" s="60">
        <v>2240</v>
      </c>
      <c r="G238" s="51">
        <f t="shared" ref="G238:G253" si="26">B238*C238*D238*E238+F238</f>
        <v>62430.416</v>
      </c>
      <c r="H238" s="61">
        <v>3.47</v>
      </c>
      <c r="I238" s="60">
        <v>0.98</v>
      </c>
      <c r="J238" s="60">
        <v>2.47</v>
      </c>
      <c r="K238" s="54">
        <f t="shared" ref="K238:K253" si="27">I238*J238+1</f>
        <v>3.4206</v>
      </c>
      <c r="L238" s="62">
        <v>1.325</v>
      </c>
      <c r="M238" s="56">
        <v>0.5882</v>
      </c>
      <c r="N238" s="63">
        <f t="shared" ref="N238:N253" si="28">G238*H238*K238*L238*M238</f>
        <v>577522.479588477</v>
      </c>
      <c r="P238"/>
      <c r="Q238"/>
      <c r="R238"/>
      <c r="S238"/>
      <c r="T238"/>
      <c r="U238"/>
      <c r="V238"/>
      <c r="W238"/>
      <c r="X238"/>
      <c r="Y238"/>
      <c r="Z238"/>
      <c r="AA238"/>
      <c r="AB238"/>
    </row>
    <row r="239" customHeight="1" spans="2:28">
      <c r="B239" s="58">
        <v>4329</v>
      </c>
      <c r="C239" s="59">
        <v>1.62</v>
      </c>
      <c r="D239" s="60">
        <v>2.2</v>
      </c>
      <c r="E239" s="60">
        <v>1</v>
      </c>
      <c r="F239" s="60">
        <v>2240</v>
      </c>
      <c r="G239" s="51">
        <f t="shared" si="26"/>
        <v>17668.556</v>
      </c>
      <c r="H239" s="61">
        <v>3.47</v>
      </c>
      <c r="I239" s="60">
        <v>0.98</v>
      </c>
      <c r="J239" s="60">
        <v>2.47</v>
      </c>
      <c r="K239" s="54">
        <f t="shared" si="27"/>
        <v>3.4206</v>
      </c>
      <c r="L239" s="62">
        <v>1.325</v>
      </c>
      <c r="M239" s="56">
        <v>0.5882</v>
      </c>
      <c r="N239" s="63">
        <f t="shared" si="28"/>
        <v>163445.78373253</v>
      </c>
      <c r="P239"/>
      <c r="Q239"/>
      <c r="R239"/>
      <c r="S239"/>
      <c r="T239"/>
      <c r="U239"/>
      <c r="V239"/>
      <c r="W239"/>
      <c r="X239"/>
      <c r="Y239"/>
      <c r="Z239"/>
      <c r="AA239"/>
      <c r="AB239"/>
    </row>
    <row r="240" customHeight="1" spans="2:28">
      <c r="B240" s="58">
        <v>4329</v>
      </c>
      <c r="C240" s="59">
        <v>1.1</v>
      </c>
      <c r="D240" s="60">
        <v>2.2</v>
      </c>
      <c r="E240" s="60">
        <v>1</v>
      </c>
      <c r="F240" s="60">
        <v>2240</v>
      </c>
      <c r="G240" s="51">
        <f t="shared" si="26"/>
        <v>12716.18</v>
      </c>
      <c r="H240" s="61">
        <v>3.47</v>
      </c>
      <c r="I240" s="60">
        <v>0.98</v>
      </c>
      <c r="J240" s="60">
        <v>2.47</v>
      </c>
      <c r="K240" s="54">
        <f t="shared" si="27"/>
        <v>3.4206</v>
      </c>
      <c r="L240" s="62">
        <v>1.325</v>
      </c>
      <c r="M240" s="56">
        <v>0.5882</v>
      </c>
      <c r="N240" s="63">
        <f t="shared" si="28"/>
        <v>117633.042914425</v>
      </c>
      <c r="P240"/>
      <c r="Q240"/>
      <c r="R240"/>
      <c r="S240"/>
      <c r="T240"/>
      <c r="U240"/>
      <c r="V240"/>
      <c r="W240"/>
      <c r="X240"/>
      <c r="Y240"/>
      <c r="Z240"/>
      <c r="AA240"/>
      <c r="AB240"/>
    </row>
    <row r="241" customHeight="1" spans="2:28">
      <c r="B241" s="58">
        <v>4329</v>
      </c>
      <c r="C241" s="59">
        <v>1.49</v>
      </c>
      <c r="D241" s="60">
        <v>2.2</v>
      </c>
      <c r="E241" s="60">
        <v>1</v>
      </c>
      <c r="F241" s="60">
        <v>2240</v>
      </c>
      <c r="G241" s="51">
        <f t="shared" si="26"/>
        <v>16430.462</v>
      </c>
      <c r="H241" s="61">
        <v>3.47</v>
      </c>
      <c r="I241" s="60">
        <v>0.98</v>
      </c>
      <c r="J241" s="60">
        <v>2.47</v>
      </c>
      <c r="K241" s="54">
        <f t="shared" si="27"/>
        <v>3.4206</v>
      </c>
      <c r="L241" s="62">
        <v>1.325</v>
      </c>
      <c r="M241" s="56">
        <v>0.5882</v>
      </c>
      <c r="N241" s="63">
        <f t="shared" si="28"/>
        <v>151992.598528003</v>
      </c>
      <c r="P241"/>
      <c r="Q241"/>
      <c r="R241"/>
      <c r="S241"/>
      <c r="T241"/>
      <c r="U241"/>
      <c r="V241"/>
      <c r="W241"/>
      <c r="X241"/>
      <c r="Y241"/>
      <c r="Z241"/>
      <c r="AA241"/>
      <c r="AB241"/>
    </row>
    <row r="242" customHeight="1" spans="2:28">
      <c r="B242" s="58">
        <v>4329</v>
      </c>
      <c r="C242" s="59">
        <v>1.37</v>
      </c>
      <c r="D242" s="60">
        <v>2.2</v>
      </c>
      <c r="E242" s="60">
        <v>1</v>
      </c>
      <c r="F242" s="60">
        <v>2240</v>
      </c>
      <c r="G242" s="51">
        <f t="shared" si="26"/>
        <v>15287.606</v>
      </c>
      <c r="H242" s="61">
        <v>3.47</v>
      </c>
      <c r="I242" s="60">
        <v>0.98</v>
      </c>
      <c r="J242" s="60">
        <v>2.47</v>
      </c>
      <c r="K242" s="54">
        <f t="shared" si="27"/>
        <v>3.4206</v>
      </c>
      <c r="L242" s="62">
        <v>1.325</v>
      </c>
      <c r="M242" s="56">
        <v>0.5882</v>
      </c>
      <c r="N242" s="63">
        <f t="shared" si="28"/>
        <v>141420.427569979</v>
      </c>
      <c r="P242"/>
      <c r="Q242"/>
      <c r="R242"/>
      <c r="S242"/>
      <c r="T242"/>
      <c r="U242"/>
      <c r="V242"/>
      <c r="W242"/>
      <c r="X242"/>
      <c r="Y242"/>
      <c r="Z242"/>
      <c r="AA242"/>
      <c r="AB242"/>
    </row>
    <row r="243" customHeight="1" spans="2:28">
      <c r="B243" s="58">
        <v>4329</v>
      </c>
      <c r="C243" s="59">
        <v>1.72</v>
      </c>
      <c r="D243" s="60">
        <v>2.2</v>
      </c>
      <c r="E243" s="60">
        <v>1</v>
      </c>
      <c r="F243" s="60">
        <v>2240</v>
      </c>
      <c r="G243" s="51">
        <f t="shared" si="26"/>
        <v>18620.936</v>
      </c>
      <c r="H243" s="61">
        <v>3.47</v>
      </c>
      <c r="I243" s="60">
        <v>0.98</v>
      </c>
      <c r="J243" s="60">
        <v>2.47</v>
      </c>
      <c r="K243" s="54">
        <f t="shared" si="27"/>
        <v>3.4206</v>
      </c>
      <c r="L243" s="62">
        <v>1.325</v>
      </c>
      <c r="M243" s="56">
        <v>0.5882</v>
      </c>
      <c r="N243" s="63">
        <f t="shared" si="28"/>
        <v>172255.92619755</v>
      </c>
      <c r="P243"/>
      <c r="Q243"/>
      <c r="R243"/>
      <c r="S243"/>
      <c r="T243"/>
      <c r="U243"/>
      <c r="V243"/>
      <c r="W243"/>
      <c r="X243"/>
      <c r="Y243"/>
      <c r="Z243"/>
      <c r="AA243"/>
      <c r="AB243"/>
    </row>
    <row r="244" customHeight="1" spans="2:28">
      <c r="B244" s="58">
        <v>4329</v>
      </c>
      <c r="C244" s="64">
        <v>3.16</v>
      </c>
      <c r="D244" s="60">
        <v>2.2</v>
      </c>
      <c r="E244" s="60">
        <v>1</v>
      </c>
      <c r="F244" s="60">
        <v>2240</v>
      </c>
      <c r="G244" s="51">
        <f t="shared" si="26"/>
        <v>32335.208</v>
      </c>
      <c r="H244" s="61">
        <v>3.47</v>
      </c>
      <c r="I244" s="60">
        <v>0.98</v>
      </c>
      <c r="J244" s="60">
        <v>2.47</v>
      </c>
      <c r="K244" s="54">
        <f t="shared" si="27"/>
        <v>3.4206</v>
      </c>
      <c r="L244" s="62">
        <v>1.325</v>
      </c>
      <c r="M244" s="56">
        <v>0.5882</v>
      </c>
      <c r="N244" s="63">
        <f t="shared" si="28"/>
        <v>299121.97769384</v>
      </c>
      <c r="P244"/>
      <c r="Q244"/>
      <c r="R244"/>
      <c r="S244"/>
      <c r="T244"/>
      <c r="U244"/>
      <c r="V244"/>
      <c r="W244"/>
      <c r="X244"/>
      <c r="Y244"/>
      <c r="Z244"/>
      <c r="AA244"/>
      <c r="AB244"/>
    </row>
    <row r="245" customHeight="1" spans="2:28">
      <c r="B245" s="58">
        <v>4329</v>
      </c>
      <c r="C245" s="59">
        <v>1.62</v>
      </c>
      <c r="D245" s="60">
        <v>2.2</v>
      </c>
      <c r="E245" s="60">
        <v>1</v>
      </c>
      <c r="F245" s="60">
        <v>2240</v>
      </c>
      <c r="G245" s="51">
        <f t="shared" si="26"/>
        <v>17668.556</v>
      </c>
      <c r="H245" s="61">
        <v>3.47</v>
      </c>
      <c r="I245" s="60">
        <v>0.98</v>
      </c>
      <c r="J245" s="60">
        <v>2.47</v>
      </c>
      <c r="K245" s="54">
        <f t="shared" si="27"/>
        <v>3.4206</v>
      </c>
      <c r="L245" s="62">
        <v>1.325</v>
      </c>
      <c r="M245" s="56">
        <v>0.5882</v>
      </c>
      <c r="N245" s="63">
        <f t="shared" si="28"/>
        <v>163445.78373253</v>
      </c>
      <c r="P245"/>
      <c r="Q245"/>
      <c r="R245"/>
      <c r="S245"/>
      <c r="T245"/>
      <c r="U245"/>
      <c r="V245"/>
      <c r="W245"/>
      <c r="X245"/>
      <c r="Y245"/>
      <c r="Z245"/>
      <c r="AA245"/>
      <c r="AB245"/>
    </row>
    <row r="246" customHeight="1" spans="2:28">
      <c r="B246" s="58">
        <v>4329</v>
      </c>
      <c r="C246" s="59">
        <v>1.1</v>
      </c>
      <c r="D246" s="60">
        <v>2.2</v>
      </c>
      <c r="E246" s="60">
        <v>1</v>
      </c>
      <c r="F246" s="60">
        <v>2240</v>
      </c>
      <c r="G246" s="51">
        <f t="shared" si="26"/>
        <v>12716.18</v>
      </c>
      <c r="H246" s="61">
        <v>3.47</v>
      </c>
      <c r="I246" s="60">
        <v>0.98</v>
      </c>
      <c r="J246" s="60">
        <v>2.47</v>
      </c>
      <c r="K246" s="54">
        <f t="shared" si="27"/>
        <v>3.4206</v>
      </c>
      <c r="L246" s="62">
        <v>1.325</v>
      </c>
      <c r="M246" s="56">
        <v>0.5882</v>
      </c>
      <c r="N246" s="63">
        <f t="shared" si="28"/>
        <v>117633.042914425</v>
      </c>
      <c r="P246"/>
      <c r="Q246"/>
      <c r="R246"/>
      <c r="S246"/>
      <c r="T246"/>
      <c r="U246"/>
      <c r="V246"/>
      <c r="W246"/>
      <c r="X246"/>
      <c r="Y246"/>
      <c r="Z246"/>
      <c r="AA246"/>
      <c r="AB246"/>
    </row>
    <row r="247" customHeight="1" spans="2:28">
      <c r="B247" s="58">
        <v>4329</v>
      </c>
      <c r="C247" s="59">
        <v>1.49</v>
      </c>
      <c r="D247" s="60">
        <v>2.2</v>
      </c>
      <c r="E247" s="60">
        <v>1</v>
      </c>
      <c r="F247" s="60">
        <v>2240</v>
      </c>
      <c r="G247" s="51">
        <f t="shared" si="26"/>
        <v>16430.462</v>
      </c>
      <c r="H247" s="61">
        <v>3.47</v>
      </c>
      <c r="I247" s="60">
        <v>0.98</v>
      </c>
      <c r="J247" s="60">
        <v>2.47</v>
      </c>
      <c r="K247" s="54">
        <f t="shared" si="27"/>
        <v>3.4206</v>
      </c>
      <c r="L247" s="62">
        <v>1.325</v>
      </c>
      <c r="M247" s="56">
        <v>0.5882</v>
      </c>
      <c r="N247" s="63">
        <f t="shared" si="28"/>
        <v>151992.598528003</v>
      </c>
      <c r="P247"/>
      <c r="Q247"/>
      <c r="R247"/>
      <c r="S247"/>
      <c r="T247"/>
      <c r="U247"/>
      <c r="V247"/>
      <c r="W247"/>
      <c r="X247"/>
      <c r="Y247"/>
      <c r="Z247"/>
      <c r="AA247"/>
      <c r="AB247"/>
    </row>
    <row r="248" customHeight="1" spans="2:28">
      <c r="B248" s="58">
        <v>4329</v>
      </c>
      <c r="C248" s="59">
        <v>1.37</v>
      </c>
      <c r="D248" s="60">
        <v>2.2</v>
      </c>
      <c r="E248" s="60">
        <v>1</v>
      </c>
      <c r="F248" s="60">
        <v>2240</v>
      </c>
      <c r="G248" s="51">
        <f t="shared" si="26"/>
        <v>15287.606</v>
      </c>
      <c r="H248" s="61">
        <v>3.47</v>
      </c>
      <c r="I248" s="60">
        <v>0.98</v>
      </c>
      <c r="J248" s="60">
        <v>2.47</v>
      </c>
      <c r="K248" s="54">
        <f t="shared" si="27"/>
        <v>3.4206</v>
      </c>
      <c r="L248" s="62">
        <v>1.325</v>
      </c>
      <c r="M248" s="56">
        <v>0.5882</v>
      </c>
      <c r="N248" s="63">
        <f t="shared" si="28"/>
        <v>141420.427569979</v>
      </c>
      <c r="P248"/>
      <c r="Q248"/>
      <c r="R248"/>
      <c r="S248"/>
      <c r="T248"/>
      <c r="U248"/>
      <c r="V248"/>
      <c r="W248"/>
      <c r="X248"/>
      <c r="Y248"/>
      <c r="Z248"/>
      <c r="AA248"/>
      <c r="AB248"/>
    </row>
    <row r="249" customHeight="1" spans="2:28">
      <c r="B249" s="58">
        <v>4329</v>
      </c>
      <c r="C249" s="59">
        <v>1.72</v>
      </c>
      <c r="D249" s="60">
        <v>2.2</v>
      </c>
      <c r="E249" s="60">
        <v>1</v>
      </c>
      <c r="F249" s="60">
        <v>2240</v>
      </c>
      <c r="G249" s="51">
        <f t="shared" si="26"/>
        <v>18620.936</v>
      </c>
      <c r="H249" s="61">
        <v>3.47</v>
      </c>
      <c r="I249" s="60">
        <v>0.98</v>
      </c>
      <c r="J249" s="60">
        <v>2.47</v>
      </c>
      <c r="K249" s="54">
        <f t="shared" si="27"/>
        <v>3.4206</v>
      </c>
      <c r="L249" s="62">
        <v>1.325</v>
      </c>
      <c r="M249" s="56">
        <v>0.5882</v>
      </c>
      <c r="N249" s="63">
        <f t="shared" si="28"/>
        <v>172255.92619755</v>
      </c>
      <c r="P249"/>
      <c r="Q249"/>
      <c r="R249"/>
      <c r="S249"/>
      <c r="T249"/>
      <c r="U249"/>
      <c r="V249"/>
      <c r="W249"/>
      <c r="X249"/>
      <c r="Y249"/>
      <c r="Z249"/>
      <c r="AA249"/>
      <c r="AB249"/>
    </row>
    <row r="250" customHeight="1" spans="2:28">
      <c r="B250" s="58">
        <v>4329</v>
      </c>
      <c r="C250" s="64">
        <v>3.16</v>
      </c>
      <c r="D250" s="60">
        <v>2.2</v>
      </c>
      <c r="E250" s="60">
        <v>1</v>
      </c>
      <c r="F250" s="60">
        <v>2240</v>
      </c>
      <c r="G250" s="51">
        <f t="shared" si="26"/>
        <v>32335.208</v>
      </c>
      <c r="H250" s="61">
        <v>3.47</v>
      </c>
      <c r="I250" s="60">
        <v>0.98</v>
      </c>
      <c r="J250" s="60">
        <v>2.47</v>
      </c>
      <c r="K250" s="54">
        <f t="shared" si="27"/>
        <v>3.4206</v>
      </c>
      <c r="L250" s="62">
        <v>1.325</v>
      </c>
      <c r="M250" s="56">
        <v>0.5882</v>
      </c>
      <c r="N250" s="63">
        <f t="shared" si="28"/>
        <v>299121.97769384</v>
      </c>
      <c r="P250"/>
      <c r="Q250"/>
      <c r="R250"/>
      <c r="S250"/>
      <c r="T250"/>
      <c r="U250"/>
      <c r="V250"/>
      <c r="W250"/>
      <c r="X250"/>
      <c r="Y250"/>
      <c r="Z250"/>
      <c r="AA250"/>
      <c r="AB250"/>
    </row>
    <row r="251" customHeight="1" spans="2:28">
      <c r="B251" s="65">
        <v>3027</v>
      </c>
      <c r="C251" s="59">
        <v>1.62</v>
      </c>
      <c r="D251" s="60">
        <v>2.2</v>
      </c>
      <c r="E251" s="60">
        <v>1</v>
      </c>
      <c r="F251" s="60">
        <v>0</v>
      </c>
      <c r="G251" s="51">
        <f t="shared" si="26"/>
        <v>10788.228</v>
      </c>
      <c r="H251" s="61">
        <v>3.47</v>
      </c>
      <c r="I251" s="60">
        <v>0.98</v>
      </c>
      <c r="J251" s="60">
        <v>2.47</v>
      </c>
      <c r="K251" s="54">
        <f t="shared" si="27"/>
        <v>3.4206</v>
      </c>
      <c r="L251" s="62">
        <v>1.325</v>
      </c>
      <c r="M251" s="56">
        <v>0.5882</v>
      </c>
      <c r="N251" s="63">
        <f t="shared" si="28"/>
        <v>99798.2167045921</v>
      </c>
      <c r="P251"/>
      <c r="Q251"/>
      <c r="R251"/>
      <c r="S251"/>
      <c r="T251"/>
      <c r="U251"/>
      <c r="V251"/>
      <c r="W251"/>
      <c r="X251"/>
      <c r="Y251"/>
      <c r="Z251"/>
      <c r="AA251"/>
      <c r="AB251"/>
    </row>
    <row r="252" customHeight="1" spans="2:28">
      <c r="B252" s="65">
        <v>3027</v>
      </c>
      <c r="C252" s="59">
        <v>1.1</v>
      </c>
      <c r="D252" s="60">
        <v>2.2</v>
      </c>
      <c r="E252" s="60">
        <v>1</v>
      </c>
      <c r="F252" s="60">
        <v>0</v>
      </c>
      <c r="G252" s="51">
        <f t="shared" si="26"/>
        <v>7325.34</v>
      </c>
      <c r="H252" s="61">
        <v>3.47</v>
      </c>
      <c r="I252" s="60">
        <v>0.98</v>
      </c>
      <c r="J252" s="60">
        <v>2.47</v>
      </c>
      <c r="K252" s="54">
        <f t="shared" si="27"/>
        <v>3.4206</v>
      </c>
      <c r="L252" s="62">
        <v>1.325</v>
      </c>
      <c r="M252" s="56">
        <v>0.5882</v>
      </c>
      <c r="N252" s="63">
        <f t="shared" si="28"/>
        <v>67764.2212191675</v>
      </c>
      <c r="P252"/>
      <c r="Q252"/>
      <c r="R252"/>
      <c r="S252"/>
      <c r="T252"/>
      <c r="U252"/>
      <c r="V252"/>
      <c r="W252"/>
      <c r="X252"/>
      <c r="Y252"/>
      <c r="Z252"/>
      <c r="AA252"/>
      <c r="AB252"/>
    </row>
    <row r="253" customHeight="1" spans="2:28">
      <c r="B253" s="65">
        <v>3027</v>
      </c>
      <c r="C253" s="50">
        <v>6.07</v>
      </c>
      <c r="D253" s="60">
        <v>1</v>
      </c>
      <c r="E253" s="60">
        <v>1</v>
      </c>
      <c r="F253" s="60">
        <v>0</v>
      </c>
      <c r="G253" s="51">
        <f t="shared" si="26"/>
        <v>18373.89</v>
      </c>
      <c r="H253" s="61">
        <v>3.17</v>
      </c>
      <c r="I253" s="60">
        <v>0.98</v>
      </c>
      <c r="J253" s="60">
        <v>2.47</v>
      </c>
      <c r="K253" s="54">
        <f t="shared" si="27"/>
        <v>3.4206</v>
      </c>
      <c r="L253" s="61">
        <v>1.125</v>
      </c>
      <c r="M253" s="56">
        <v>0.5882</v>
      </c>
      <c r="N253" s="63">
        <f t="shared" si="28"/>
        <v>131837.879227824</v>
      </c>
      <c r="P253"/>
      <c r="Q253"/>
      <c r="R253"/>
      <c r="S253"/>
      <c r="T253"/>
      <c r="U253"/>
      <c r="V253"/>
      <c r="W253"/>
      <c r="X253"/>
      <c r="Y253"/>
      <c r="Z253"/>
      <c r="AA253"/>
      <c r="AB253"/>
    </row>
    <row r="254" customHeight="1" spans="2:28">
      <c r="B254" s="66">
        <f>SUM(N238:N253)</f>
        <v>2968662.31001271</v>
      </c>
      <c r="C254" s="67"/>
      <c r="D254" s="67"/>
      <c r="E254" s="67"/>
      <c r="F254" s="67"/>
      <c r="G254" s="67"/>
      <c r="H254" s="67"/>
      <c r="I254" s="67"/>
      <c r="J254" s="67"/>
      <c r="K254" s="67"/>
      <c r="L254" s="67"/>
      <c r="M254" s="67"/>
      <c r="N254" s="68"/>
      <c r="P254"/>
      <c r="Q254"/>
      <c r="R254"/>
      <c r="S254"/>
      <c r="T254"/>
      <c r="U254"/>
      <c r="V254"/>
      <c r="W254"/>
      <c r="X254"/>
      <c r="Y254"/>
      <c r="Z254"/>
      <c r="AA254"/>
      <c r="AB254"/>
    </row>
    <row r="255" customHeight="1" spans="2:28">
      <c r="B255" s="66"/>
      <c r="C255" s="67"/>
      <c r="D255" s="67"/>
      <c r="E255" s="67"/>
      <c r="F255" s="67"/>
      <c r="G255" s="67"/>
      <c r="H255" s="67"/>
      <c r="I255" s="67"/>
      <c r="J255" s="67"/>
      <c r="K255" s="67"/>
      <c r="L255" s="67"/>
      <c r="M255" s="67"/>
      <c r="N255" s="68"/>
      <c r="P255"/>
      <c r="Q255"/>
      <c r="R255"/>
      <c r="S255"/>
      <c r="T255"/>
      <c r="U255"/>
      <c r="V255"/>
      <c r="W255"/>
      <c r="X255"/>
      <c r="Y255"/>
      <c r="Z255"/>
      <c r="AA255"/>
      <c r="AB255"/>
    </row>
    <row r="256" customHeight="1" spans="2:28">
      <c r="B256" s="69"/>
      <c r="C256" s="70"/>
      <c r="D256" s="70"/>
      <c r="E256" s="70"/>
      <c r="F256" s="70"/>
      <c r="G256" s="70"/>
      <c r="H256" s="70"/>
      <c r="I256" s="70"/>
      <c r="J256" s="70"/>
      <c r="K256" s="70"/>
      <c r="L256" s="70"/>
      <c r="M256" s="70"/>
      <c r="N256" s="71"/>
      <c r="P256"/>
      <c r="Q256"/>
      <c r="R256"/>
      <c r="S256"/>
      <c r="T256"/>
      <c r="U256"/>
      <c r="V256"/>
      <c r="W256"/>
      <c r="X256"/>
      <c r="Y256"/>
      <c r="Z256"/>
      <c r="AA256"/>
      <c r="AB256"/>
    </row>
    <row r="257" customHeight="1" spans="2:28">
      <c r="B257" s="34" t="s">
        <v>24</v>
      </c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6"/>
      <c r="P257"/>
      <c r="Q257"/>
      <c r="R257"/>
      <c r="S257"/>
      <c r="T257"/>
      <c r="U257"/>
      <c r="V257"/>
      <c r="W257"/>
      <c r="X257"/>
      <c r="Y257"/>
      <c r="Z257"/>
      <c r="AA257"/>
      <c r="AB257"/>
    </row>
    <row r="258" customHeight="1" spans="2:28">
      <c r="B258" s="37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9"/>
      <c r="P258"/>
      <c r="Q258"/>
      <c r="R258"/>
      <c r="S258"/>
      <c r="T258"/>
      <c r="U258"/>
      <c r="V258"/>
      <c r="W258"/>
      <c r="X258"/>
      <c r="Y258"/>
      <c r="Z258"/>
      <c r="AA258"/>
      <c r="AB258"/>
    </row>
    <row r="259" customHeight="1" spans="2:28">
      <c r="B259" s="40" t="s">
        <v>9</v>
      </c>
      <c r="C259" s="41"/>
      <c r="D259" s="41"/>
      <c r="E259" s="41"/>
      <c r="F259" s="41"/>
      <c r="G259" s="42"/>
      <c r="H259" s="43" t="s">
        <v>10</v>
      </c>
      <c r="I259" s="44"/>
      <c r="J259" s="44"/>
      <c r="K259" s="45"/>
      <c r="L259" s="46" t="s">
        <v>11</v>
      </c>
      <c r="M259" s="47"/>
      <c r="N259" s="48" t="s">
        <v>12</v>
      </c>
      <c r="P259"/>
      <c r="Q259"/>
      <c r="R259"/>
      <c r="S259"/>
      <c r="T259"/>
      <c r="U259"/>
      <c r="V259"/>
      <c r="W259"/>
      <c r="X259"/>
      <c r="Y259"/>
      <c r="Z259"/>
      <c r="AA259"/>
      <c r="AB259"/>
    </row>
    <row r="260" customHeight="1" spans="2:28">
      <c r="B260" s="49" t="s">
        <v>13</v>
      </c>
      <c r="C260" s="50" t="s">
        <v>14</v>
      </c>
      <c r="D260" s="50" t="s">
        <v>15</v>
      </c>
      <c r="E260" s="50" t="s">
        <v>16</v>
      </c>
      <c r="F260" s="50" t="s">
        <v>17</v>
      </c>
      <c r="G260" s="51" t="s">
        <v>9</v>
      </c>
      <c r="H260" s="52" t="s">
        <v>18</v>
      </c>
      <c r="I260" s="53" t="s">
        <v>19</v>
      </c>
      <c r="J260" s="53" t="s">
        <v>20</v>
      </c>
      <c r="K260" s="54" t="s">
        <v>21</v>
      </c>
      <c r="L260" s="55" t="s">
        <v>22</v>
      </c>
      <c r="M260" s="56" t="s">
        <v>23</v>
      </c>
      <c r="N260" s="57"/>
      <c r="P260"/>
      <c r="Q260"/>
      <c r="R260"/>
      <c r="S260"/>
      <c r="T260"/>
      <c r="U260"/>
      <c r="V260"/>
      <c r="W260"/>
      <c r="X260"/>
      <c r="Y260"/>
      <c r="Z260"/>
      <c r="AA260"/>
      <c r="AB260"/>
    </row>
    <row r="261" customHeight="1" spans="2:28">
      <c r="B261" s="58">
        <v>4329</v>
      </c>
      <c r="C261" s="53">
        <v>5.01</v>
      </c>
      <c r="D261" s="60">
        <v>1</v>
      </c>
      <c r="E261" s="60">
        <v>1</v>
      </c>
      <c r="F261" s="60">
        <v>2240</v>
      </c>
      <c r="G261" s="51">
        <f t="shared" ref="G261:G277" si="29">B261*C261*D261*E261+F261</f>
        <v>23928.29</v>
      </c>
      <c r="H261" s="61">
        <v>2.85</v>
      </c>
      <c r="I261" s="60">
        <v>0.98</v>
      </c>
      <c r="J261" s="60">
        <v>2.47</v>
      </c>
      <c r="K261" s="54">
        <f t="shared" ref="K261:K277" si="30">I261*J261+1</f>
        <v>3.4206</v>
      </c>
      <c r="L261" s="61">
        <v>1.125</v>
      </c>
      <c r="M261" s="56">
        <v>0.5882</v>
      </c>
      <c r="N261" s="63">
        <f t="shared" ref="N261:N277" si="31">G261*H261*K261*L261*M261</f>
        <v>154360.564284904</v>
      </c>
      <c r="P261"/>
      <c r="Q261"/>
      <c r="R261"/>
      <c r="S261"/>
      <c r="T261"/>
      <c r="U261"/>
      <c r="V261"/>
      <c r="W261"/>
      <c r="X261"/>
      <c r="Y261"/>
      <c r="Z261"/>
      <c r="AA261"/>
      <c r="AB261"/>
    </row>
    <row r="262" customHeight="1" spans="2:28">
      <c r="B262" s="58">
        <v>4329</v>
      </c>
      <c r="C262" s="64">
        <v>1.7</v>
      </c>
      <c r="D262" s="60">
        <v>2.2</v>
      </c>
      <c r="E262" s="60">
        <v>2</v>
      </c>
      <c r="F262" s="60">
        <v>2240</v>
      </c>
      <c r="G262" s="51">
        <f t="shared" si="29"/>
        <v>34620.92</v>
      </c>
      <c r="H262" s="61">
        <v>2.85</v>
      </c>
      <c r="I262" s="60">
        <v>0.98</v>
      </c>
      <c r="J262" s="60">
        <v>2.47</v>
      </c>
      <c r="K262" s="54">
        <f t="shared" si="30"/>
        <v>3.4206</v>
      </c>
      <c r="L262" s="61">
        <v>1.125</v>
      </c>
      <c r="M262" s="56">
        <v>0.5882</v>
      </c>
      <c r="N262" s="63">
        <f t="shared" si="31"/>
        <v>223338.34750676</v>
      </c>
      <c r="P262"/>
      <c r="Q262"/>
      <c r="R262"/>
      <c r="S262"/>
      <c r="T262"/>
      <c r="U262"/>
      <c r="V262"/>
      <c r="W262"/>
      <c r="X262"/>
      <c r="Y262"/>
      <c r="Z262"/>
      <c r="AA262"/>
      <c r="AB262"/>
    </row>
    <row r="263" customHeight="1" spans="2:28">
      <c r="B263" s="58">
        <v>4329</v>
      </c>
      <c r="C263" s="72">
        <v>8</v>
      </c>
      <c r="D263" s="60">
        <v>1</v>
      </c>
      <c r="E263" s="60">
        <v>1</v>
      </c>
      <c r="F263" s="60">
        <v>2240</v>
      </c>
      <c r="G263" s="51">
        <f t="shared" si="29"/>
        <v>36872</v>
      </c>
      <c r="H263" s="61">
        <v>2.85</v>
      </c>
      <c r="I263" s="60">
        <v>0.98</v>
      </c>
      <c r="J263" s="60">
        <v>2.47</v>
      </c>
      <c r="K263" s="54">
        <f t="shared" si="30"/>
        <v>3.4206</v>
      </c>
      <c r="L263" s="61">
        <v>1.125</v>
      </c>
      <c r="M263" s="56">
        <v>0.5882</v>
      </c>
      <c r="N263" s="63">
        <f t="shared" si="31"/>
        <v>237859.986079782</v>
      </c>
      <c r="P263"/>
      <c r="Q263"/>
      <c r="R263"/>
      <c r="S263"/>
      <c r="T263"/>
      <c r="U263"/>
      <c r="V263"/>
      <c r="W263"/>
      <c r="X263"/>
      <c r="Y263"/>
      <c r="Z263"/>
      <c r="AA263"/>
      <c r="AB263"/>
    </row>
    <row r="264" customHeight="1" spans="2:28">
      <c r="B264" s="58">
        <v>4329</v>
      </c>
      <c r="C264" s="59">
        <v>0.59</v>
      </c>
      <c r="D264" s="60">
        <v>2.2</v>
      </c>
      <c r="E264" s="60">
        <v>1</v>
      </c>
      <c r="F264" s="60">
        <v>2240</v>
      </c>
      <c r="G264" s="51">
        <f t="shared" si="29"/>
        <v>7859.042</v>
      </c>
      <c r="H264" s="61">
        <v>2.85</v>
      </c>
      <c r="I264" s="60">
        <v>0.98</v>
      </c>
      <c r="J264" s="60">
        <v>2.47</v>
      </c>
      <c r="K264" s="54">
        <f t="shared" si="30"/>
        <v>3.4206</v>
      </c>
      <c r="L264" s="61">
        <v>1.125</v>
      </c>
      <c r="M264" s="56">
        <v>0.5882</v>
      </c>
      <c r="N264" s="63">
        <f t="shared" si="31"/>
        <v>50698.4058559455</v>
      </c>
      <c r="P264"/>
      <c r="Q264"/>
      <c r="R264"/>
      <c r="S264"/>
      <c r="T264"/>
      <c r="U264"/>
      <c r="V264"/>
      <c r="W264"/>
      <c r="X264"/>
      <c r="Y264"/>
      <c r="Z264"/>
      <c r="AA264"/>
      <c r="AB264"/>
    </row>
    <row r="265" customHeight="1" spans="2:28">
      <c r="B265" s="58">
        <v>4329</v>
      </c>
      <c r="C265" s="59">
        <v>0.8</v>
      </c>
      <c r="D265" s="60">
        <v>2.2</v>
      </c>
      <c r="E265" s="60">
        <v>1</v>
      </c>
      <c r="F265" s="60">
        <v>2240</v>
      </c>
      <c r="G265" s="51">
        <f t="shared" si="29"/>
        <v>9859.04</v>
      </c>
      <c r="H265" s="61">
        <v>2.85</v>
      </c>
      <c r="I265" s="60">
        <v>0.98</v>
      </c>
      <c r="J265" s="60">
        <v>2.47</v>
      </c>
      <c r="K265" s="54">
        <f t="shared" si="30"/>
        <v>3.4206</v>
      </c>
      <c r="L265" s="61">
        <v>1.125</v>
      </c>
      <c r="M265" s="56">
        <v>0.5882</v>
      </c>
      <c r="N265" s="63">
        <f t="shared" si="31"/>
        <v>63600.3232035152</v>
      </c>
      <c r="P265"/>
      <c r="Q265"/>
      <c r="R265"/>
      <c r="S265"/>
      <c r="T265"/>
      <c r="U265"/>
      <c r="V265"/>
      <c r="W265"/>
      <c r="X265"/>
      <c r="Y265"/>
      <c r="Z265"/>
      <c r="AA265"/>
      <c r="AB265"/>
    </row>
    <row r="266" customHeight="1" spans="2:28">
      <c r="B266" s="58">
        <v>4329</v>
      </c>
      <c r="C266" s="59">
        <v>0.74</v>
      </c>
      <c r="D266" s="60">
        <v>2.2</v>
      </c>
      <c r="E266" s="60">
        <v>1</v>
      </c>
      <c r="F266" s="60">
        <v>2240</v>
      </c>
      <c r="G266" s="51">
        <f t="shared" si="29"/>
        <v>9287.612</v>
      </c>
      <c r="H266" s="61">
        <v>2.85</v>
      </c>
      <c r="I266" s="60">
        <v>0.98</v>
      </c>
      <c r="J266" s="60">
        <v>2.47</v>
      </c>
      <c r="K266" s="54">
        <f t="shared" si="30"/>
        <v>3.4206</v>
      </c>
      <c r="L266" s="61">
        <v>1.125</v>
      </c>
      <c r="M266" s="56">
        <v>0.5882</v>
      </c>
      <c r="N266" s="63">
        <f t="shared" si="31"/>
        <v>59914.0611042096</v>
      </c>
      <c r="P266"/>
      <c r="Q266"/>
      <c r="R266"/>
      <c r="S266"/>
      <c r="T266"/>
      <c r="U266"/>
      <c r="V266"/>
      <c r="W266"/>
      <c r="X266"/>
      <c r="Y266"/>
      <c r="Z266"/>
      <c r="AA266"/>
      <c r="AB266"/>
    </row>
    <row r="267" customHeight="1" spans="2:28">
      <c r="B267" s="58">
        <v>4329</v>
      </c>
      <c r="C267" s="59">
        <v>0.92</v>
      </c>
      <c r="D267" s="60">
        <v>2.2</v>
      </c>
      <c r="E267" s="60">
        <v>1</v>
      </c>
      <c r="F267" s="60">
        <v>2240</v>
      </c>
      <c r="G267" s="51">
        <f t="shared" si="29"/>
        <v>11001.896</v>
      </c>
      <c r="H267" s="61">
        <v>2.85</v>
      </c>
      <c r="I267" s="60">
        <v>0.98</v>
      </c>
      <c r="J267" s="60">
        <v>2.47</v>
      </c>
      <c r="K267" s="54">
        <f t="shared" si="30"/>
        <v>3.4206</v>
      </c>
      <c r="L267" s="61">
        <v>1.125</v>
      </c>
      <c r="M267" s="56">
        <v>0.5882</v>
      </c>
      <c r="N267" s="63">
        <f t="shared" si="31"/>
        <v>70972.8474021265</v>
      </c>
      <c r="P267"/>
      <c r="Q267"/>
      <c r="R267"/>
      <c r="S267"/>
      <c r="T267"/>
      <c r="U267"/>
      <c r="V267"/>
      <c r="W267"/>
      <c r="X267"/>
      <c r="Y267"/>
      <c r="Z267"/>
      <c r="AA267"/>
      <c r="AB267"/>
    </row>
    <row r="268" customHeight="1" spans="2:28">
      <c r="B268" s="58">
        <v>4329</v>
      </c>
      <c r="C268" s="64">
        <v>1.7</v>
      </c>
      <c r="D268" s="60">
        <v>2.2</v>
      </c>
      <c r="E268" s="60">
        <v>1</v>
      </c>
      <c r="F268" s="60">
        <v>2240</v>
      </c>
      <c r="G268" s="51">
        <f t="shared" si="29"/>
        <v>18430.46</v>
      </c>
      <c r="H268" s="61">
        <v>2.85</v>
      </c>
      <c r="I268" s="60">
        <v>0.98</v>
      </c>
      <c r="J268" s="60">
        <v>2.47</v>
      </c>
      <c r="K268" s="54">
        <f t="shared" si="30"/>
        <v>3.4206</v>
      </c>
      <c r="L268" s="61">
        <v>1.125</v>
      </c>
      <c r="M268" s="56">
        <v>0.5882</v>
      </c>
      <c r="N268" s="63">
        <f t="shared" si="31"/>
        <v>118894.2546931</v>
      </c>
      <c r="P268"/>
      <c r="Q268"/>
      <c r="R268"/>
      <c r="S268"/>
      <c r="T268"/>
      <c r="U268"/>
      <c r="V268"/>
      <c r="W268"/>
      <c r="X268"/>
      <c r="Y268"/>
      <c r="Z268"/>
      <c r="AA268"/>
      <c r="AB268"/>
    </row>
    <row r="269" customHeight="1" spans="2:28">
      <c r="B269" s="58">
        <v>4329</v>
      </c>
      <c r="C269" s="72">
        <v>8</v>
      </c>
      <c r="D269" s="60">
        <v>1</v>
      </c>
      <c r="E269" s="60">
        <v>1</v>
      </c>
      <c r="F269" s="60">
        <v>2240</v>
      </c>
      <c r="G269" s="51">
        <f t="shared" si="29"/>
        <v>36872</v>
      </c>
      <c r="H269" s="61">
        <v>2.85</v>
      </c>
      <c r="I269" s="60">
        <v>0.98</v>
      </c>
      <c r="J269" s="60">
        <v>2.47</v>
      </c>
      <c r="K269" s="54">
        <f t="shared" si="30"/>
        <v>3.4206</v>
      </c>
      <c r="L269" s="61">
        <v>1.125</v>
      </c>
      <c r="M269" s="56">
        <v>0.5882</v>
      </c>
      <c r="N269" s="63">
        <f t="shared" si="31"/>
        <v>237859.986079782</v>
      </c>
      <c r="P269"/>
      <c r="Q269"/>
      <c r="R269"/>
      <c r="S269"/>
      <c r="T269"/>
      <c r="U269"/>
      <c r="V269"/>
      <c r="W269"/>
      <c r="X269"/>
      <c r="Y269"/>
      <c r="Z269"/>
      <c r="AA269"/>
      <c r="AB269"/>
    </row>
    <row r="270" customHeight="1" spans="2:28">
      <c r="B270" s="58">
        <v>4329</v>
      </c>
      <c r="C270" s="59">
        <v>0.59</v>
      </c>
      <c r="D270" s="60">
        <v>2.2</v>
      </c>
      <c r="E270" s="60">
        <v>1</v>
      </c>
      <c r="F270" s="60">
        <v>2240</v>
      </c>
      <c r="G270" s="51">
        <f t="shared" si="29"/>
        <v>7859.042</v>
      </c>
      <c r="H270" s="61">
        <v>2.85</v>
      </c>
      <c r="I270" s="60">
        <v>0.98</v>
      </c>
      <c r="J270" s="60">
        <v>2.47</v>
      </c>
      <c r="K270" s="54">
        <f t="shared" si="30"/>
        <v>3.4206</v>
      </c>
      <c r="L270" s="61">
        <v>1.125</v>
      </c>
      <c r="M270" s="56">
        <v>0.5882</v>
      </c>
      <c r="N270" s="63">
        <f t="shared" si="31"/>
        <v>50698.4058559455</v>
      </c>
      <c r="P270"/>
      <c r="Q270"/>
      <c r="R270"/>
      <c r="S270"/>
      <c r="T270"/>
      <c r="U270"/>
      <c r="V270"/>
      <c r="W270"/>
      <c r="X270"/>
      <c r="Y270"/>
      <c r="Z270"/>
      <c r="AA270"/>
      <c r="AB270"/>
    </row>
    <row r="271" customHeight="1" spans="2:28">
      <c r="B271" s="58">
        <v>4329</v>
      </c>
      <c r="C271" s="59">
        <v>0.8</v>
      </c>
      <c r="D271" s="60">
        <v>2.2</v>
      </c>
      <c r="E271" s="60">
        <v>1</v>
      </c>
      <c r="F271" s="60">
        <v>2240</v>
      </c>
      <c r="G271" s="51">
        <f t="shared" si="29"/>
        <v>9859.04</v>
      </c>
      <c r="H271" s="61">
        <v>2.85</v>
      </c>
      <c r="I271" s="60">
        <v>0.98</v>
      </c>
      <c r="J271" s="60">
        <v>2.47</v>
      </c>
      <c r="K271" s="54">
        <f t="shared" si="30"/>
        <v>3.4206</v>
      </c>
      <c r="L271" s="61">
        <v>1.125</v>
      </c>
      <c r="M271" s="56">
        <v>0.5882</v>
      </c>
      <c r="N271" s="63">
        <f t="shared" si="31"/>
        <v>63600.3232035152</v>
      </c>
      <c r="P271"/>
      <c r="Q271"/>
      <c r="R271"/>
      <c r="S271"/>
      <c r="T271"/>
      <c r="U271"/>
      <c r="V271"/>
      <c r="W271"/>
      <c r="X271"/>
      <c r="Y271"/>
      <c r="Z271"/>
      <c r="AA271"/>
      <c r="AB271"/>
    </row>
    <row r="272" customHeight="1" spans="2:28">
      <c r="B272" s="58">
        <v>4329</v>
      </c>
      <c r="C272" s="59">
        <v>0.74</v>
      </c>
      <c r="D272" s="60">
        <v>2.2</v>
      </c>
      <c r="E272" s="60">
        <v>1</v>
      </c>
      <c r="F272" s="60">
        <v>2240</v>
      </c>
      <c r="G272" s="51">
        <f t="shared" si="29"/>
        <v>9287.612</v>
      </c>
      <c r="H272" s="61">
        <v>2.85</v>
      </c>
      <c r="I272" s="60">
        <v>0.98</v>
      </c>
      <c r="J272" s="60">
        <v>2.47</v>
      </c>
      <c r="K272" s="54">
        <f t="shared" si="30"/>
        <v>3.4206</v>
      </c>
      <c r="L272" s="61">
        <v>1.125</v>
      </c>
      <c r="M272" s="56">
        <v>0.5882</v>
      </c>
      <c r="N272" s="63">
        <f t="shared" si="31"/>
        <v>59914.0611042096</v>
      </c>
      <c r="P272"/>
      <c r="Q272"/>
      <c r="R272"/>
      <c r="S272"/>
      <c r="T272"/>
      <c r="U272"/>
      <c r="V272"/>
      <c r="W272"/>
      <c r="X272"/>
      <c r="Y272"/>
      <c r="Z272"/>
      <c r="AA272"/>
      <c r="AB272"/>
    </row>
    <row r="273" customHeight="1" spans="2:28">
      <c r="B273" s="58">
        <v>4329</v>
      </c>
      <c r="C273" s="59">
        <v>0.92</v>
      </c>
      <c r="D273" s="60">
        <v>2.2</v>
      </c>
      <c r="E273" s="60">
        <v>1</v>
      </c>
      <c r="F273" s="60">
        <v>2240</v>
      </c>
      <c r="G273" s="51">
        <f t="shared" si="29"/>
        <v>11001.896</v>
      </c>
      <c r="H273" s="61">
        <v>2.85</v>
      </c>
      <c r="I273" s="60">
        <v>0.98</v>
      </c>
      <c r="J273" s="60">
        <v>2.47</v>
      </c>
      <c r="K273" s="54">
        <f t="shared" si="30"/>
        <v>3.4206</v>
      </c>
      <c r="L273" s="61">
        <v>1.125</v>
      </c>
      <c r="M273" s="56">
        <v>0.5882</v>
      </c>
      <c r="N273" s="63">
        <f t="shared" si="31"/>
        <v>70972.8474021265</v>
      </c>
      <c r="P273"/>
      <c r="Q273"/>
      <c r="R273"/>
      <c r="S273"/>
      <c r="T273"/>
      <c r="U273"/>
      <c r="V273"/>
      <c r="W273"/>
      <c r="X273"/>
      <c r="Y273"/>
      <c r="Z273"/>
      <c r="AA273"/>
      <c r="AB273"/>
    </row>
    <row r="274" customHeight="1" spans="2:28">
      <c r="B274" s="58">
        <v>4329</v>
      </c>
      <c r="C274" s="64">
        <v>1.7</v>
      </c>
      <c r="D274" s="60">
        <v>2.2</v>
      </c>
      <c r="E274" s="60">
        <v>1</v>
      </c>
      <c r="F274" s="60">
        <v>0</v>
      </c>
      <c r="G274" s="51">
        <f t="shared" si="29"/>
        <v>16190.46</v>
      </c>
      <c r="H274" s="61">
        <v>2.85</v>
      </c>
      <c r="I274" s="60">
        <v>0.98</v>
      </c>
      <c r="J274" s="60">
        <v>2.47</v>
      </c>
      <c r="K274" s="54">
        <f t="shared" si="30"/>
        <v>3.4206</v>
      </c>
      <c r="L274" s="61">
        <v>1.125</v>
      </c>
      <c r="M274" s="56">
        <v>0.5882</v>
      </c>
      <c r="N274" s="63">
        <f t="shared" si="31"/>
        <v>104444.09281366</v>
      </c>
      <c r="P274"/>
      <c r="Q274"/>
      <c r="R274"/>
      <c r="S274"/>
      <c r="T274"/>
      <c r="U274"/>
      <c r="V274"/>
      <c r="W274"/>
      <c r="X274"/>
      <c r="Y274"/>
      <c r="Z274"/>
      <c r="AA274"/>
      <c r="AB274"/>
    </row>
    <row r="275" customHeight="1" spans="2:28">
      <c r="B275" s="58">
        <v>4329</v>
      </c>
      <c r="C275" s="72">
        <v>8</v>
      </c>
      <c r="D275" s="60">
        <v>1</v>
      </c>
      <c r="E275" s="60">
        <v>1</v>
      </c>
      <c r="F275" s="60">
        <v>0</v>
      </c>
      <c r="G275" s="51">
        <f t="shared" si="29"/>
        <v>34632</v>
      </c>
      <c r="H275" s="61">
        <v>2.85</v>
      </c>
      <c r="I275" s="60">
        <v>0.98</v>
      </c>
      <c r="J275" s="60">
        <v>2.47</v>
      </c>
      <c r="K275" s="54">
        <f t="shared" si="30"/>
        <v>3.4206</v>
      </c>
      <c r="L275" s="61">
        <v>1.125</v>
      </c>
      <c r="M275" s="56">
        <v>0.5882</v>
      </c>
      <c r="N275" s="63">
        <f t="shared" si="31"/>
        <v>223409.824200342</v>
      </c>
      <c r="P275"/>
      <c r="Q275"/>
      <c r="R275"/>
      <c r="S275"/>
      <c r="T275"/>
      <c r="U275"/>
      <c r="V275"/>
      <c r="W275"/>
      <c r="X275"/>
      <c r="Y275"/>
      <c r="Z275"/>
      <c r="AA275"/>
      <c r="AB275"/>
    </row>
    <row r="276" customHeight="1" spans="2:28">
      <c r="B276" s="65">
        <v>2950</v>
      </c>
      <c r="C276" s="59">
        <v>0.59</v>
      </c>
      <c r="D276" s="60">
        <v>2.2</v>
      </c>
      <c r="E276" s="60">
        <v>1</v>
      </c>
      <c r="F276" s="60">
        <v>0</v>
      </c>
      <c r="G276" s="51">
        <f t="shared" si="29"/>
        <v>3829.1</v>
      </c>
      <c r="H276" s="61">
        <v>2.85</v>
      </c>
      <c r="I276" s="60">
        <v>0.98</v>
      </c>
      <c r="J276" s="60">
        <v>2.47</v>
      </c>
      <c r="K276" s="54">
        <f t="shared" si="30"/>
        <v>3.4206</v>
      </c>
      <c r="L276" s="61">
        <v>1.125</v>
      </c>
      <c r="M276" s="56">
        <v>0.5882</v>
      </c>
      <c r="N276" s="63">
        <f t="shared" si="31"/>
        <v>24701.3905591802</v>
      </c>
      <c r="P276"/>
      <c r="Q276"/>
      <c r="R276"/>
      <c r="S276"/>
      <c r="T276"/>
      <c r="U276"/>
      <c r="V276"/>
      <c r="W276"/>
      <c r="X276"/>
      <c r="Y276"/>
      <c r="Z276"/>
      <c r="AA276"/>
      <c r="AB276"/>
    </row>
    <row r="277" customHeight="1" spans="2:28">
      <c r="B277" s="65">
        <v>2950</v>
      </c>
      <c r="C277" s="50">
        <v>3.27</v>
      </c>
      <c r="D277" s="60">
        <v>1</v>
      </c>
      <c r="E277" s="60">
        <v>1</v>
      </c>
      <c r="F277" s="60">
        <v>0</v>
      </c>
      <c r="G277" s="51">
        <f t="shared" si="29"/>
        <v>9646.5</v>
      </c>
      <c r="H277" s="61">
        <v>2.55</v>
      </c>
      <c r="I277" s="60">
        <v>0.98</v>
      </c>
      <c r="J277" s="60">
        <v>2.47</v>
      </c>
      <c r="K277" s="54">
        <f t="shared" si="30"/>
        <v>3.4206</v>
      </c>
      <c r="L277" s="61">
        <v>1.125</v>
      </c>
      <c r="M277" s="56">
        <v>0.5882</v>
      </c>
      <c r="N277" s="63">
        <f t="shared" si="31"/>
        <v>55678.7892784376</v>
      </c>
      <c r="P277"/>
      <c r="Q277"/>
      <c r="R277"/>
      <c r="S277"/>
      <c r="T277"/>
      <c r="U277"/>
      <c r="V277"/>
      <c r="W277"/>
      <c r="X277"/>
      <c r="Y277"/>
      <c r="Z277"/>
      <c r="AA277"/>
      <c r="AB277"/>
    </row>
    <row r="278" customHeight="1" spans="2:28">
      <c r="B278" s="66">
        <f>SUM(N261:N277)</f>
        <v>1870918.51062754</v>
      </c>
      <c r="C278" s="67"/>
      <c r="D278" s="67"/>
      <c r="E278" s="67"/>
      <c r="F278" s="67"/>
      <c r="G278" s="67"/>
      <c r="H278" s="67"/>
      <c r="I278" s="67"/>
      <c r="J278" s="67"/>
      <c r="K278" s="67"/>
      <c r="L278" s="67"/>
      <c r="M278" s="67"/>
      <c r="N278" s="68"/>
      <c r="P278"/>
      <c r="Q278"/>
      <c r="R278"/>
      <c r="S278"/>
      <c r="T278"/>
      <c r="U278"/>
      <c r="V278"/>
      <c r="W278"/>
      <c r="X278"/>
      <c r="Y278"/>
      <c r="Z278"/>
      <c r="AA278"/>
      <c r="AB278"/>
    </row>
    <row r="279" customHeight="1" spans="2:28">
      <c r="B279" s="66"/>
      <c r="C279" s="67"/>
      <c r="D279" s="67"/>
      <c r="E279" s="67"/>
      <c r="F279" s="67"/>
      <c r="G279" s="67"/>
      <c r="H279" s="67"/>
      <c r="I279" s="67"/>
      <c r="J279" s="67"/>
      <c r="K279" s="67"/>
      <c r="L279" s="67"/>
      <c r="M279" s="67"/>
      <c r="N279" s="68"/>
      <c r="P279"/>
      <c r="Q279"/>
      <c r="R279"/>
      <c r="S279"/>
      <c r="T279"/>
      <c r="U279"/>
      <c r="V279"/>
      <c r="W279"/>
      <c r="X279"/>
      <c r="Y279"/>
      <c r="Z279"/>
      <c r="AA279"/>
      <c r="AB279"/>
    </row>
    <row r="280" customHeight="1" spans="2:28">
      <c r="B280" s="69"/>
      <c r="C280" s="70"/>
      <c r="D280" s="70"/>
      <c r="E280" s="70"/>
      <c r="F280" s="70"/>
      <c r="G280" s="70"/>
      <c r="H280" s="70"/>
      <c r="I280" s="70"/>
      <c r="J280" s="70"/>
      <c r="K280" s="70"/>
      <c r="L280" s="70"/>
      <c r="M280" s="70"/>
      <c r="N280" s="71"/>
      <c r="P280"/>
      <c r="Q280"/>
      <c r="R280"/>
      <c r="S280"/>
      <c r="T280"/>
      <c r="U280"/>
      <c r="V280"/>
      <c r="W280"/>
      <c r="X280"/>
      <c r="Y280"/>
      <c r="Z280"/>
      <c r="AA280"/>
      <c r="AB280"/>
    </row>
    <row r="281" customHeight="1" spans="2:28">
      <c r="B281" s="34" t="s">
        <v>5</v>
      </c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6"/>
      <c r="P281"/>
      <c r="Q281"/>
      <c r="R281"/>
      <c r="S281"/>
      <c r="T281"/>
      <c r="U281"/>
      <c r="V281"/>
      <c r="W281"/>
      <c r="X281"/>
      <c r="Y281"/>
      <c r="Z281"/>
      <c r="AA281"/>
      <c r="AB281"/>
    </row>
    <row r="282" customHeight="1" spans="2:28">
      <c r="B282" s="37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9"/>
      <c r="P282"/>
      <c r="Q282"/>
      <c r="R282"/>
      <c r="S282"/>
      <c r="T282"/>
      <c r="U282"/>
      <c r="V282"/>
      <c r="W282"/>
      <c r="X282"/>
      <c r="Y282"/>
      <c r="Z282"/>
      <c r="AA282"/>
      <c r="AB282"/>
    </row>
    <row r="283" customHeight="1" spans="2:28">
      <c r="B283" s="40" t="s">
        <v>9</v>
      </c>
      <c r="C283" s="41"/>
      <c r="D283" s="41"/>
      <c r="E283" s="41"/>
      <c r="F283" s="41"/>
      <c r="G283" s="42"/>
      <c r="H283" s="43" t="s">
        <v>10</v>
      </c>
      <c r="I283" s="44"/>
      <c r="J283" s="44"/>
      <c r="K283" s="45"/>
      <c r="L283" s="46" t="s">
        <v>11</v>
      </c>
      <c r="M283" s="47"/>
      <c r="N283" s="48" t="s">
        <v>12</v>
      </c>
      <c r="P283"/>
      <c r="Q283"/>
      <c r="R283"/>
      <c r="S283"/>
      <c r="T283"/>
      <c r="U283"/>
      <c r="V283"/>
      <c r="W283"/>
      <c r="X283"/>
      <c r="Y283"/>
      <c r="Z283"/>
      <c r="AA283"/>
      <c r="AB283"/>
    </row>
    <row r="284" customHeight="1" spans="2:28">
      <c r="B284" s="49" t="s">
        <v>13</v>
      </c>
      <c r="C284" s="50" t="s">
        <v>14</v>
      </c>
      <c r="D284" s="50" t="s">
        <v>15</v>
      </c>
      <c r="E284" s="50" t="s">
        <v>16</v>
      </c>
      <c r="F284" s="50" t="s">
        <v>17</v>
      </c>
      <c r="G284" s="51" t="s">
        <v>9</v>
      </c>
      <c r="H284" s="52" t="s">
        <v>18</v>
      </c>
      <c r="I284" s="53" t="s">
        <v>19</v>
      </c>
      <c r="J284" s="53" t="s">
        <v>20</v>
      </c>
      <c r="K284" s="54" t="s">
        <v>21</v>
      </c>
      <c r="L284" s="55" t="s">
        <v>22</v>
      </c>
      <c r="M284" s="56" t="s">
        <v>23</v>
      </c>
      <c r="N284" s="57"/>
      <c r="P284"/>
      <c r="Q284"/>
      <c r="R284"/>
      <c r="S284"/>
      <c r="T284"/>
      <c r="U284"/>
      <c r="V284"/>
      <c r="W284"/>
      <c r="X284"/>
      <c r="Y284"/>
      <c r="Z284"/>
      <c r="AA284"/>
      <c r="AB284"/>
    </row>
    <row r="285" customHeight="1" spans="2:28">
      <c r="B285" s="65">
        <v>3734</v>
      </c>
      <c r="C285" s="60">
        <v>2.53</v>
      </c>
      <c r="D285" s="60">
        <v>1</v>
      </c>
      <c r="E285" s="60">
        <v>1</v>
      </c>
      <c r="F285" s="60">
        <v>0</v>
      </c>
      <c r="G285" s="51">
        <f t="shared" ref="G285:G307" si="32">B285*C285*D285*E285+F285</f>
        <v>9447.02</v>
      </c>
      <c r="H285" s="61">
        <v>1.9</v>
      </c>
      <c r="I285" s="60">
        <v>0.98</v>
      </c>
      <c r="J285" s="60">
        <v>2.33</v>
      </c>
      <c r="K285" s="54">
        <f t="shared" ref="K285:K307" si="33">I285*J285+1</f>
        <v>3.2834</v>
      </c>
      <c r="L285" s="61">
        <v>1.125</v>
      </c>
      <c r="M285" s="56">
        <v>0.6711</v>
      </c>
      <c r="N285" s="63">
        <f t="shared" ref="N285:N307" si="34">G285*H285*K285*L285*M285</f>
        <v>44495.0798881411</v>
      </c>
      <c r="P285"/>
      <c r="Q285"/>
      <c r="R285"/>
      <c r="S285"/>
      <c r="T285"/>
      <c r="U285"/>
      <c r="V285"/>
      <c r="W285"/>
      <c r="X285"/>
      <c r="Y285"/>
      <c r="Z285"/>
      <c r="AA285"/>
      <c r="AB285"/>
    </row>
    <row r="286" customHeight="1" spans="2:28">
      <c r="B286" s="65">
        <v>3734</v>
      </c>
      <c r="C286" s="60">
        <v>2.05</v>
      </c>
      <c r="D286" s="60">
        <v>1</v>
      </c>
      <c r="E286" s="60">
        <v>1</v>
      </c>
      <c r="F286" s="60">
        <v>0</v>
      </c>
      <c r="G286" s="51">
        <f t="shared" si="32"/>
        <v>7654.7</v>
      </c>
      <c r="H286" s="61">
        <v>1.9</v>
      </c>
      <c r="I286" s="60">
        <v>0.98</v>
      </c>
      <c r="J286" s="60">
        <v>2.33</v>
      </c>
      <c r="K286" s="54">
        <f t="shared" si="33"/>
        <v>3.2834</v>
      </c>
      <c r="L286" s="61">
        <v>1.125</v>
      </c>
      <c r="M286" s="56">
        <v>0.6711</v>
      </c>
      <c r="N286" s="63">
        <f t="shared" si="34"/>
        <v>36053.325601063</v>
      </c>
      <c r="P286"/>
      <c r="Q286"/>
      <c r="R286"/>
      <c r="S286"/>
      <c r="T286"/>
      <c r="U286"/>
      <c r="V286"/>
      <c r="W286"/>
      <c r="X286"/>
      <c r="Y286"/>
      <c r="Z286"/>
      <c r="AA286"/>
      <c r="AB286"/>
    </row>
    <row r="287" customHeight="1" spans="2:28">
      <c r="B287" s="65">
        <v>3734</v>
      </c>
      <c r="C287" s="60">
        <v>2.38</v>
      </c>
      <c r="D287" s="60">
        <v>1</v>
      </c>
      <c r="E287" s="60">
        <v>1</v>
      </c>
      <c r="F287" s="60">
        <v>0</v>
      </c>
      <c r="G287" s="51">
        <f t="shared" si="32"/>
        <v>8886.92</v>
      </c>
      <c r="H287" s="61">
        <v>1.9</v>
      </c>
      <c r="I287" s="60">
        <v>0.98</v>
      </c>
      <c r="J287" s="60">
        <v>2.33</v>
      </c>
      <c r="K287" s="54">
        <f t="shared" si="33"/>
        <v>3.2834</v>
      </c>
      <c r="L287" s="61">
        <v>1.125</v>
      </c>
      <c r="M287" s="56">
        <v>0.6711</v>
      </c>
      <c r="N287" s="63">
        <f t="shared" si="34"/>
        <v>41857.0316734292</v>
      </c>
      <c r="P287"/>
      <c r="Q287"/>
      <c r="R287"/>
      <c r="S287"/>
      <c r="T287"/>
      <c r="U287"/>
      <c r="V287"/>
      <c r="W287"/>
      <c r="X287"/>
      <c r="Y287"/>
      <c r="Z287"/>
      <c r="AA287"/>
      <c r="AB287"/>
    </row>
    <row r="288" customHeight="1" spans="2:28">
      <c r="B288" s="65">
        <v>3734</v>
      </c>
      <c r="C288" s="60">
        <v>2.01</v>
      </c>
      <c r="D288" s="60">
        <v>1.75</v>
      </c>
      <c r="E288" s="60">
        <v>1</v>
      </c>
      <c r="F288" s="60">
        <v>0</v>
      </c>
      <c r="G288" s="51">
        <f t="shared" si="32"/>
        <v>13134.345</v>
      </c>
      <c r="H288" s="61">
        <v>1.9</v>
      </c>
      <c r="I288" s="60">
        <v>0.98</v>
      </c>
      <c r="J288" s="60">
        <v>2.33</v>
      </c>
      <c r="K288" s="54">
        <f t="shared" si="33"/>
        <v>3.2834</v>
      </c>
      <c r="L288" s="61">
        <v>1.125</v>
      </c>
      <c r="M288" s="56">
        <v>0.6711</v>
      </c>
      <c r="N288" s="63">
        <f t="shared" si="34"/>
        <v>61862.2306349946</v>
      </c>
      <c r="P288"/>
      <c r="Q288"/>
      <c r="R288"/>
      <c r="S288"/>
      <c r="T288"/>
      <c r="U288"/>
      <c r="V288"/>
      <c r="W288"/>
      <c r="X288"/>
      <c r="Y288"/>
      <c r="Z288"/>
      <c r="AA288"/>
      <c r="AB288"/>
    </row>
    <row r="289" customHeight="1" spans="2:28">
      <c r="B289" s="65">
        <v>3734</v>
      </c>
      <c r="C289" s="60">
        <v>2.01</v>
      </c>
      <c r="D289" s="60">
        <v>1.75</v>
      </c>
      <c r="E289" s="60">
        <v>1</v>
      </c>
      <c r="F289" s="60">
        <v>0</v>
      </c>
      <c r="G289" s="51">
        <f t="shared" si="32"/>
        <v>13134.345</v>
      </c>
      <c r="H289" s="61">
        <v>1.9</v>
      </c>
      <c r="I289" s="60">
        <v>0.98</v>
      </c>
      <c r="J289" s="60">
        <v>2.33</v>
      </c>
      <c r="K289" s="54">
        <f t="shared" si="33"/>
        <v>3.2834</v>
      </c>
      <c r="L289" s="61">
        <v>1.325</v>
      </c>
      <c r="M289" s="56">
        <v>0.6711</v>
      </c>
      <c r="N289" s="63">
        <f t="shared" si="34"/>
        <v>72859.9605256604</v>
      </c>
      <c r="P289"/>
      <c r="Q289"/>
      <c r="R289"/>
      <c r="S289"/>
      <c r="T289"/>
      <c r="U289"/>
      <c r="V289"/>
      <c r="W289"/>
      <c r="X289"/>
      <c r="Y289"/>
      <c r="Z289"/>
      <c r="AA289"/>
      <c r="AB289"/>
    </row>
    <row r="290" customHeight="1" spans="2:28">
      <c r="B290" s="65">
        <v>3734</v>
      </c>
      <c r="C290" s="60">
        <v>2.01</v>
      </c>
      <c r="D290" s="60">
        <v>1.75</v>
      </c>
      <c r="E290" s="60">
        <v>1</v>
      </c>
      <c r="F290" s="60">
        <v>0</v>
      </c>
      <c r="G290" s="51">
        <f t="shared" si="32"/>
        <v>13134.345</v>
      </c>
      <c r="H290" s="61">
        <v>1.9</v>
      </c>
      <c r="I290" s="60">
        <v>0.98</v>
      </c>
      <c r="J290" s="60">
        <v>2.33</v>
      </c>
      <c r="K290" s="54">
        <f t="shared" si="33"/>
        <v>3.2834</v>
      </c>
      <c r="L290" s="61">
        <v>1.325</v>
      </c>
      <c r="M290" s="56">
        <v>0.6711</v>
      </c>
      <c r="N290" s="63">
        <f t="shared" si="34"/>
        <v>72859.9605256604</v>
      </c>
      <c r="P290"/>
      <c r="Q290"/>
      <c r="R290"/>
      <c r="S290"/>
      <c r="T290"/>
      <c r="U290"/>
      <c r="V290"/>
      <c r="W290"/>
      <c r="X290"/>
      <c r="Y290"/>
      <c r="Z290"/>
      <c r="AA290"/>
      <c r="AB290"/>
    </row>
    <row r="291" customHeight="1" spans="2:28">
      <c r="B291" s="65">
        <v>3734</v>
      </c>
      <c r="C291" s="60">
        <v>2.01</v>
      </c>
      <c r="D291" s="60">
        <v>1.75</v>
      </c>
      <c r="E291" s="60">
        <v>1</v>
      </c>
      <c r="F291" s="60">
        <v>0</v>
      </c>
      <c r="G291" s="51">
        <f t="shared" si="32"/>
        <v>13134.345</v>
      </c>
      <c r="H291" s="61">
        <v>1.9</v>
      </c>
      <c r="I291" s="60">
        <v>0.98</v>
      </c>
      <c r="J291" s="60">
        <v>2.33</v>
      </c>
      <c r="K291" s="54">
        <f t="shared" si="33"/>
        <v>3.2834</v>
      </c>
      <c r="L291" s="61">
        <v>1.325</v>
      </c>
      <c r="M291" s="56">
        <v>0.6711</v>
      </c>
      <c r="N291" s="63">
        <f t="shared" si="34"/>
        <v>72859.9605256604</v>
      </c>
      <c r="P291"/>
      <c r="Q291"/>
      <c r="R291"/>
      <c r="S291"/>
      <c r="T291"/>
      <c r="U291"/>
      <c r="V291"/>
      <c r="W291"/>
      <c r="X291"/>
      <c r="Y291"/>
      <c r="Z291"/>
      <c r="AA291"/>
      <c r="AB291"/>
    </row>
    <row r="292" customHeight="1" spans="2:28">
      <c r="B292" s="65">
        <v>3734</v>
      </c>
      <c r="C292" s="60">
        <v>2.01</v>
      </c>
      <c r="D292" s="60">
        <v>1.75</v>
      </c>
      <c r="E292" s="60">
        <v>1</v>
      </c>
      <c r="F292" s="60">
        <v>0</v>
      </c>
      <c r="G292" s="51">
        <f t="shared" si="32"/>
        <v>13134.345</v>
      </c>
      <c r="H292" s="61">
        <v>1.9</v>
      </c>
      <c r="I292" s="60">
        <v>0.98</v>
      </c>
      <c r="J292" s="60">
        <v>2.33</v>
      </c>
      <c r="K292" s="54">
        <f t="shared" si="33"/>
        <v>3.2834</v>
      </c>
      <c r="L292" s="61">
        <v>1.325</v>
      </c>
      <c r="M292" s="56">
        <v>0.6711</v>
      </c>
      <c r="N292" s="63">
        <f t="shared" si="34"/>
        <v>72859.9605256604</v>
      </c>
      <c r="P292"/>
      <c r="Q292"/>
      <c r="R292"/>
      <c r="S292"/>
      <c r="T292"/>
      <c r="U292"/>
      <c r="V292"/>
      <c r="W292"/>
      <c r="X292"/>
      <c r="Y292"/>
      <c r="Z292"/>
      <c r="AA292"/>
      <c r="AB292"/>
    </row>
    <row r="293" customHeight="1" spans="2:28">
      <c r="B293" s="65">
        <v>3734</v>
      </c>
      <c r="C293" s="60">
        <v>2.01</v>
      </c>
      <c r="D293" s="60">
        <v>1.75</v>
      </c>
      <c r="E293" s="60">
        <v>1</v>
      </c>
      <c r="F293" s="60">
        <v>0</v>
      </c>
      <c r="G293" s="51">
        <f t="shared" si="32"/>
        <v>13134.345</v>
      </c>
      <c r="H293" s="61">
        <v>1.9</v>
      </c>
      <c r="I293" s="60">
        <v>0.98</v>
      </c>
      <c r="J293" s="60">
        <v>2.33</v>
      </c>
      <c r="K293" s="54">
        <f t="shared" si="33"/>
        <v>3.2834</v>
      </c>
      <c r="L293" s="61">
        <v>1.325</v>
      </c>
      <c r="M293" s="56">
        <v>0.6711</v>
      </c>
      <c r="N293" s="63">
        <f t="shared" si="34"/>
        <v>72859.9605256604</v>
      </c>
      <c r="P293"/>
      <c r="Q293"/>
      <c r="R293"/>
      <c r="S293"/>
      <c r="T293"/>
      <c r="U293"/>
      <c r="V293"/>
      <c r="W293"/>
      <c r="X293"/>
      <c r="Y293"/>
      <c r="Z293"/>
      <c r="AA293"/>
      <c r="AB293"/>
    </row>
    <row r="294" customHeight="1" spans="2:28">
      <c r="B294" s="65">
        <v>3734</v>
      </c>
      <c r="C294" s="60">
        <v>2.01</v>
      </c>
      <c r="D294" s="60">
        <v>1.75</v>
      </c>
      <c r="E294" s="60">
        <v>1</v>
      </c>
      <c r="F294" s="60">
        <v>0</v>
      </c>
      <c r="G294" s="51">
        <f t="shared" si="32"/>
        <v>13134.345</v>
      </c>
      <c r="H294" s="61">
        <v>1.9</v>
      </c>
      <c r="I294" s="60">
        <v>0.98</v>
      </c>
      <c r="J294" s="60">
        <v>2.33</v>
      </c>
      <c r="K294" s="54">
        <f t="shared" si="33"/>
        <v>3.2834</v>
      </c>
      <c r="L294" s="61">
        <v>1.325</v>
      </c>
      <c r="M294" s="56">
        <v>0.6711</v>
      </c>
      <c r="N294" s="63">
        <f t="shared" si="34"/>
        <v>72859.9605256604</v>
      </c>
      <c r="P294"/>
      <c r="Q294"/>
      <c r="R294"/>
      <c r="S294"/>
      <c r="T294"/>
      <c r="U294"/>
      <c r="V294"/>
      <c r="W294"/>
      <c r="X294"/>
      <c r="Y294"/>
      <c r="Z294"/>
      <c r="AA294"/>
      <c r="AB294"/>
    </row>
    <row r="295" customHeight="1" spans="2:28">
      <c r="B295" s="65">
        <v>3734</v>
      </c>
      <c r="C295" s="60">
        <v>2.01</v>
      </c>
      <c r="D295" s="60">
        <v>1.75</v>
      </c>
      <c r="E295" s="60">
        <v>1</v>
      </c>
      <c r="F295" s="60">
        <v>0</v>
      </c>
      <c r="G295" s="51">
        <f t="shared" si="32"/>
        <v>13134.345</v>
      </c>
      <c r="H295" s="61">
        <v>1.9</v>
      </c>
      <c r="I295" s="60">
        <v>0.98</v>
      </c>
      <c r="J295" s="60">
        <v>2.33</v>
      </c>
      <c r="K295" s="54">
        <f t="shared" si="33"/>
        <v>3.2834</v>
      </c>
      <c r="L295" s="61">
        <v>1.325</v>
      </c>
      <c r="M295" s="56">
        <v>0.6711</v>
      </c>
      <c r="N295" s="63">
        <f t="shared" si="34"/>
        <v>72859.9605256604</v>
      </c>
      <c r="P295"/>
      <c r="Q295"/>
      <c r="R295"/>
      <c r="S295"/>
      <c r="T295"/>
      <c r="U295"/>
      <c r="V295"/>
      <c r="W295"/>
      <c r="X295"/>
      <c r="Y295"/>
      <c r="Z295"/>
      <c r="AA295"/>
      <c r="AB295"/>
    </row>
    <row r="296" customHeight="1" spans="2:28">
      <c r="B296" s="65">
        <v>3734</v>
      </c>
      <c r="C296" s="60">
        <v>2.01</v>
      </c>
      <c r="D296" s="60">
        <v>1.75</v>
      </c>
      <c r="E296" s="60">
        <v>1</v>
      </c>
      <c r="F296" s="60">
        <v>0</v>
      </c>
      <c r="G296" s="51">
        <f t="shared" si="32"/>
        <v>13134.345</v>
      </c>
      <c r="H296" s="61">
        <v>1.9</v>
      </c>
      <c r="I296" s="60">
        <v>0.98</v>
      </c>
      <c r="J296" s="60">
        <v>2.33</v>
      </c>
      <c r="K296" s="54">
        <f t="shared" si="33"/>
        <v>3.2834</v>
      </c>
      <c r="L296" s="61">
        <v>1.325</v>
      </c>
      <c r="M296" s="56">
        <v>0.6711</v>
      </c>
      <c r="N296" s="63">
        <f t="shared" si="34"/>
        <v>72859.9605256604</v>
      </c>
      <c r="P296"/>
      <c r="Q296"/>
      <c r="R296"/>
      <c r="S296"/>
      <c r="T296"/>
      <c r="U296"/>
      <c r="V296"/>
      <c r="W296"/>
      <c r="X296"/>
      <c r="Y296"/>
      <c r="Z296"/>
      <c r="AA296"/>
      <c r="AB296"/>
    </row>
    <row r="297" customHeight="1" spans="2:28">
      <c r="B297" s="65">
        <v>3734</v>
      </c>
      <c r="C297" s="60">
        <v>2.01</v>
      </c>
      <c r="D297" s="60">
        <v>1.75</v>
      </c>
      <c r="E297" s="60">
        <v>1</v>
      </c>
      <c r="F297" s="60">
        <v>0</v>
      </c>
      <c r="G297" s="51">
        <f t="shared" si="32"/>
        <v>13134.345</v>
      </c>
      <c r="H297" s="61">
        <v>1.9</v>
      </c>
      <c r="I297" s="60">
        <v>0.98</v>
      </c>
      <c r="J297" s="60">
        <v>2.33</v>
      </c>
      <c r="K297" s="54">
        <f t="shared" si="33"/>
        <v>3.2834</v>
      </c>
      <c r="L297" s="61">
        <v>1.325</v>
      </c>
      <c r="M297" s="56">
        <v>0.6711</v>
      </c>
      <c r="N297" s="63">
        <f t="shared" si="34"/>
        <v>72859.9605256604</v>
      </c>
      <c r="P297"/>
      <c r="Q297"/>
      <c r="R297"/>
      <c r="S297"/>
      <c r="T297"/>
      <c r="U297"/>
      <c r="V297"/>
      <c r="W297"/>
      <c r="X297"/>
      <c r="Y297"/>
      <c r="Z297"/>
      <c r="AA297"/>
      <c r="AB297"/>
    </row>
    <row r="298" customHeight="1" spans="2:28">
      <c r="B298" s="65">
        <v>3734</v>
      </c>
      <c r="C298" s="60">
        <v>2.01</v>
      </c>
      <c r="D298" s="60">
        <v>1</v>
      </c>
      <c r="E298" s="60">
        <v>1</v>
      </c>
      <c r="F298" s="60">
        <v>0</v>
      </c>
      <c r="G298" s="51">
        <f t="shared" si="32"/>
        <v>7505.34</v>
      </c>
      <c r="H298" s="61">
        <v>1.9</v>
      </c>
      <c r="I298" s="60">
        <v>0.98</v>
      </c>
      <c r="J298" s="60">
        <v>2.33</v>
      </c>
      <c r="K298" s="54">
        <f t="shared" si="33"/>
        <v>3.2834</v>
      </c>
      <c r="L298" s="61">
        <v>1.325</v>
      </c>
      <c r="M298" s="56">
        <v>0.6711</v>
      </c>
      <c r="N298" s="63">
        <f t="shared" si="34"/>
        <v>41634.2631575202</v>
      </c>
      <c r="P298"/>
      <c r="Q298"/>
      <c r="R298"/>
      <c r="S298"/>
      <c r="T298"/>
      <c r="U298"/>
      <c r="V298"/>
      <c r="W298"/>
      <c r="X298"/>
      <c r="Y298"/>
      <c r="Z298"/>
      <c r="AA298"/>
      <c r="AB298"/>
    </row>
    <row r="299" customHeight="1" spans="2:28">
      <c r="B299" s="65">
        <v>3734</v>
      </c>
      <c r="C299" s="60">
        <v>2.01</v>
      </c>
      <c r="D299" s="60">
        <v>1</v>
      </c>
      <c r="E299" s="60">
        <v>1</v>
      </c>
      <c r="F299" s="60">
        <v>0</v>
      </c>
      <c r="G299" s="51">
        <f t="shared" si="32"/>
        <v>7505.34</v>
      </c>
      <c r="H299" s="61">
        <v>1.9</v>
      </c>
      <c r="I299" s="60">
        <v>0.98</v>
      </c>
      <c r="J299" s="60">
        <v>2.33</v>
      </c>
      <c r="K299" s="54">
        <f t="shared" si="33"/>
        <v>3.2834</v>
      </c>
      <c r="L299" s="61">
        <v>1.325</v>
      </c>
      <c r="M299" s="56">
        <v>0.6711</v>
      </c>
      <c r="N299" s="63">
        <f t="shared" si="34"/>
        <v>41634.2631575202</v>
      </c>
      <c r="P299"/>
      <c r="Q299"/>
      <c r="R299"/>
      <c r="S299"/>
      <c r="T299"/>
      <c r="U299"/>
      <c r="V299"/>
      <c r="W299"/>
      <c r="X299"/>
      <c r="Y299"/>
      <c r="Z299"/>
      <c r="AA299"/>
      <c r="AB299"/>
    </row>
    <row r="300" customHeight="1" spans="2:28">
      <c r="B300" s="65">
        <v>3734</v>
      </c>
      <c r="C300" s="60">
        <v>2.01</v>
      </c>
      <c r="D300" s="60">
        <v>1</v>
      </c>
      <c r="E300" s="60">
        <v>1</v>
      </c>
      <c r="F300" s="60">
        <v>0</v>
      </c>
      <c r="G300" s="51">
        <f t="shared" si="32"/>
        <v>7505.34</v>
      </c>
      <c r="H300" s="61">
        <v>1.9</v>
      </c>
      <c r="I300" s="60">
        <v>0.98</v>
      </c>
      <c r="J300" s="60">
        <v>2.33</v>
      </c>
      <c r="K300" s="54">
        <f t="shared" si="33"/>
        <v>3.2834</v>
      </c>
      <c r="L300" s="61">
        <v>1.325</v>
      </c>
      <c r="M300" s="56">
        <v>0.6711</v>
      </c>
      <c r="N300" s="63">
        <f t="shared" si="34"/>
        <v>41634.2631575202</v>
      </c>
      <c r="P300"/>
      <c r="Q300"/>
      <c r="R300"/>
      <c r="S300"/>
      <c r="T300"/>
      <c r="U300"/>
      <c r="V300"/>
      <c r="W300"/>
      <c r="X300"/>
      <c r="Y300"/>
      <c r="Z300"/>
      <c r="AA300"/>
      <c r="AB300"/>
    </row>
    <row r="301" customHeight="1" spans="2:28">
      <c r="B301" s="65">
        <v>3734</v>
      </c>
      <c r="C301" s="60">
        <v>2.01</v>
      </c>
      <c r="D301" s="60">
        <v>1</v>
      </c>
      <c r="E301" s="60">
        <v>1</v>
      </c>
      <c r="F301" s="60">
        <v>0</v>
      </c>
      <c r="G301" s="51">
        <f t="shared" si="32"/>
        <v>7505.34</v>
      </c>
      <c r="H301" s="61">
        <v>1.9</v>
      </c>
      <c r="I301" s="60">
        <v>0.98</v>
      </c>
      <c r="J301" s="60">
        <v>2.33</v>
      </c>
      <c r="K301" s="54">
        <f t="shared" si="33"/>
        <v>3.2834</v>
      </c>
      <c r="L301" s="61">
        <v>1.125</v>
      </c>
      <c r="M301" s="56">
        <v>0.6711</v>
      </c>
      <c r="N301" s="63">
        <f t="shared" si="34"/>
        <v>35349.8460771398</v>
      </c>
      <c r="P301"/>
      <c r="Q301"/>
      <c r="R301"/>
      <c r="S301"/>
      <c r="T301"/>
      <c r="U301"/>
      <c r="V301"/>
      <c r="W301"/>
      <c r="X301"/>
      <c r="Y301"/>
      <c r="Z301"/>
      <c r="AA301"/>
      <c r="AB301"/>
    </row>
    <row r="302" customHeight="1" spans="2:28">
      <c r="B302" s="65">
        <v>3734</v>
      </c>
      <c r="C302" s="60">
        <v>2.01</v>
      </c>
      <c r="D302" s="60">
        <v>1</v>
      </c>
      <c r="E302" s="60">
        <v>1</v>
      </c>
      <c r="F302" s="60">
        <v>0</v>
      </c>
      <c r="G302" s="51">
        <f t="shared" si="32"/>
        <v>7505.34</v>
      </c>
      <c r="H302" s="61">
        <v>1.9</v>
      </c>
      <c r="I302" s="60">
        <v>0.98</v>
      </c>
      <c r="J302" s="60">
        <v>2.33</v>
      </c>
      <c r="K302" s="54">
        <f t="shared" si="33"/>
        <v>3.2834</v>
      </c>
      <c r="L302" s="61">
        <v>1.125</v>
      </c>
      <c r="M302" s="56">
        <v>0.6711</v>
      </c>
      <c r="N302" s="63">
        <f t="shared" si="34"/>
        <v>35349.8460771398</v>
      </c>
      <c r="P302"/>
      <c r="Q302"/>
      <c r="R302"/>
      <c r="S302"/>
      <c r="T302"/>
      <c r="U302"/>
      <c r="V302"/>
      <c r="W302"/>
      <c r="X302"/>
      <c r="Y302"/>
      <c r="Z302"/>
      <c r="AA302"/>
      <c r="AB302"/>
    </row>
    <row r="303" customHeight="1" spans="2:28">
      <c r="B303" s="65">
        <v>3734</v>
      </c>
      <c r="C303" s="60">
        <v>2.01</v>
      </c>
      <c r="D303" s="60">
        <v>1</v>
      </c>
      <c r="E303" s="60">
        <v>1</v>
      </c>
      <c r="F303" s="60">
        <v>0</v>
      </c>
      <c r="G303" s="51">
        <f t="shared" si="32"/>
        <v>7505.34</v>
      </c>
      <c r="H303" s="61">
        <v>1.9</v>
      </c>
      <c r="I303" s="60">
        <v>0.98</v>
      </c>
      <c r="J303" s="60">
        <v>2.33</v>
      </c>
      <c r="K303" s="54">
        <f t="shared" si="33"/>
        <v>3.2834</v>
      </c>
      <c r="L303" s="61">
        <v>1.125</v>
      </c>
      <c r="M303" s="56">
        <v>0.6711</v>
      </c>
      <c r="N303" s="63">
        <f t="shared" si="34"/>
        <v>35349.8460771398</v>
      </c>
      <c r="P303"/>
      <c r="Q303"/>
      <c r="R303"/>
      <c r="S303"/>
      <c r="T303"/>
      <c r="U303"/>
      <c r="V303"/>
      <c r="W303"/>
      <c r="X303"/>
      <c r="Y303"/>
      <c r="Z303"/>
      <c r="AA303"/>
      <c r="AB303"/>
    </row>
    <row r="304" customHeight="1" spans="2:28">
      <c r="B304" s="65">
        <v>3734</v>
      </c>
      <c r="C304" s="60">
        <v>2.01</v>
      </c>
      <c r="D304" s="60">
        <v>1</v>
      </c>
      <c r="E304" s="60">
        <v>1</v>
      </c>
      <c r="F304" s="60">
        <v>0</v>
      </c>
      <c r="G304" s="51">
        <f t="shared" si="32"/>
        <v>7505.34</v>
      </c>
      <c r="H304" s="61">
        <v>1.9</v>
      </c>
      <c r="I304" s="60">
        <v>0.98</v>
      </c>
      <c r="J304" s="60">
        <v>2.33</v>
      </c>
      <c r="K304" s="54">
        <f t="shared" si="33"/>
        <v>3.2834</v>
      </c>
      <c r="L304" s="61">
        <v>1.125</v>
      </c>
      <c r="M304" s="56">
        <v>0.6711</v>
      </c>
      <c r="N304" s="63">
        <f t="shared" si="34"/>
        <v>35349.8460771398</v>
      </c>
      <c r="P304"/>
      <c r="Q304"/>
      <c r="R304"/>
      <c r="S304"/>
      <c r="T304"/>
      <c r="U304"/>
      <c r="V304"/>
      <c r="W304"/>
      <c r="X304"/>
      <c r="Y304"/>
      <c r="Z304"/>
      <c r="AA304"/>
      <c r="AB304"/>
    </row>
    <row r="305" customHeight="1" spans="2:28">
      <c r="B305" s="65">
        <v>3734</v>
      </c>
      <c r="C305" s="60">
        <v>2.01</v>
      </c>
      <c r="D305" s="60">
        <v>1</v>
      </c>
      <c r="E305" s="60">
        <v>1</v>
      </c>
      <c r="F305" s="60">
        <v>0</v>
      </c>
      <c r="G305" s="51">
        <f t="shared" si="32"/>
        <v>7505.34</v>
      </c>
      <c r="H305" s="61">
        <v>1.9</v>
      </c>
      <c r="I305" s="60">
        <v>0.98</v>
      </c>
      <c r="J305" s="60">
        <v>2.33</v>
      </c>
      <c r="K305" s="54">
        <f t="shared" si="33"/>
        <v>3.2834</v>
      </c>
      <c r="L305" s="61">
        <v>1.125</v>
      </c>
      <c r="M305" s="56">
        <v>0.6711</v>
      </c>
      <c r="N305" s="63">
        <f t="shared" si="34"/>
        <v>35349.8460771398</v>
      </c>
      <c r="P305"/>
      <c r="Q305"/>
      <c r="R305"/>
      <c r="S305"/>
      <c r="T305"/>
      <c r="U305"/>
      <c r="V305"/>
      <c r="W305"/>
      <c r="X305"/>
      <c r="Y305"/>
      <c r="Z305"/>
      <c r="AA305"/>
      <c r="AB305"/>
    </row>
    <row r="306" customHeight="1" spans="2:28">
      <c r="B306" s="65">
        <v>3734</v>
      </c>
      <c r="C306" s="60">
        <v>2.01</v>
      </c>
      <c r="D306" s="60">
        <v>1</v>
      </c>
      <c r="E306" s="60">
        <v>1</v>
      </c>
      <c r="F306" s="60">
        <v>0</v>
      </c>
      <c r="G306" s="51">
        <f t="shared" si="32"/>
        <v>7505.34</v>
      </c>
      <c r="H306" s="61">
        <v>1.9</v>
      </c>
      <c r="I306" s="60">
        <v>0.98</v>
      </c>
      <c r="J306" s="60">
        <v>2.33</v>
      </c>
      <c r="K306" s="54">
        <f t="shared" si="33"/>
        <v>3.2834</v>
      </c>
      <c r="L306" s="61">
        <v>1.125</v>
      </c>
      <c r="M306" s="56">
        <v>0.6711</v>
      </c>
      <c r="N306" s="63">
        <f t="shared" si="34"/>
        <v>35349.8460771398</v>
      </c>
      <c r="P306"/>
      <c r="Q306"/>
      <c r="R306"/>
      <c r="S306"/>
      <c r="T306"/>
      <c r="U306"/>
      <c r="V306"/>
      <c r="W306"/>
      <c r="X306"/>
      <c r="Y306"/>
      <c r="Z306"/>
      <c r="AA306"/>
      <c r="AB306"/>
    </row>
    <row r="307" customHeight="1" spans="2:28">
      <c r="B307" s="65">
        <v>3734</v>
      </c>
      <c r="C307" s="60">
        <v>2.01</v>
      </c>
      <c r="D307" s="60">
        <v>1</v>
      </c>
      <c r="E307" s="60">
        <v>1</v>
      </c>
      <c r="F307" s="60">
        <v>0</v>
      </c>
      <c r="G307" s="51">
        <f t="shared" si="32"/>
        <v>7505.34</v>
      </c>
      <c r="H307" s="61">
        <v>1.9</v>
      </c>
      <c r="I307" s="60">
        <v>0.98</v>
      </c>
      <c r="J307" s="60">
        <v>2.33</v>
      </c>
      <c r="K307" s="54">
        <f t="shared" si="33"/>
        <v>3.2834</v>
      </c>
      <c r="L307" s="61">
        <v>1.125</v>
      </c>
      <c r="M307" s="56">
        <v>0.6711</v>
      </c>
      <c r="N307" s="63">
        <f t="shared" si="34"/>
        <v>35349.8460771398</v>
      </c>
      <c r="P307"/>
      <c r="Q307"/>
      <c r="R307"/>
      <c r="S307"/>
      <c r="T307"/>
      <c r="U307"/>
      <c r="V307"/>
      <c r="W307"/>
      <c r="X307"/>
      <c r="Y307"/>
      <c r="Z307"/>
      <c r="AA307"/>
      <c r="AB307"/>
    </row>
    <row r="308" customHeight="1" spans="2:28">
      <c r="B308" s="66">
        <f>SUM(N285:N307)</f>
        <v>1212359.02454111</v>
      </c>
      <c r="C308" s="67"/>
      <c r="D308" s="67"/>
      <c r="E308" s="67"/>
      <c r="F308" s="67"/>
      <c r="G308" s="67"/>
      <c r="H308" s="67"/>
      <c r="I308" s="67"/>
      <c r="J308" s="67"/>
      <c r="K308" s="67"/>
      <c r="L308" s="67"/>
      <c r="M308" s="67"/>
      <c r="N308" s="68"/>
      <c r="P308"/>
      <c r="Q308"/>
      <c r="R308"/>
      <c r="S308"/>
      <c r="T308"/>
      <c r="U308"/>
      <c r="V308"/>
      <c r="W308"/>
      <c r="X308"/>
      <c r="Y308"/>
      <c r="Z308"/>
      <c r="AA308"/>
      <c r="AB308"/>
    </row>
    <row r="309" customHeight="1" spans="2:28">
      <c r="B309" s="66"/>
      <c r="C309" s="67"/>
      <c r="D309" s="67"/>
      <c r="E309" s="67"/>
      <c r="F309" s="67"/>
      <c r="G309" s="67"/>
      <c r="H309" s="67"/>
      <c r="I309" s="67"/>
      <c r="J309" s="67"/>
      <c r="K309" s="67"/>
      <c r="L309" s="67"/>
      <c r="M309" s="67"/>
      <c r="N309" s="68"/>
      <c r="P309"/>
      <c r="Q309"/>
      <c r="R309"/>
      <c r="S309"/>
      <c r="T309"/>
      <c r="U309"/>
      <c r="V309"/>
      <c r="W309"/>
      <c r="X309"/>
      <c r="Y309"/>
      <c r="Z309"/>
      <c r="AA309"/>
      <c r="AB309"/>
    </row>
    <row r="310" customHeight="1" spans="2:28">
      <c r="B310" s="69"/>
      <c r="C310" s="70"/>
      <c r="D310" s="70"/>
      <c r="E310" s="70"/>
      <c r="F310" s="70"/>
      <c r="G310" s="70"/>
      <c r="H310" s="70"/>
      <c r="I310" s="70"/>
      <c r="J310" s="70"/>
      <c r="K310" s="70"/>
      <c r="L310" s="70"/>
      <c r="M310" s="70"/>
      <c r="N310" s="71"/>
      <c r="P310"/>
      <c r="Q310"/>
      <c r="R310"/>
      <c r="S310"/>
      <c r="T310"/>
      <c r="U310"/>
      <c r="V310"/>
      <c r="W310"/>
      <c r="X310"/>
      <c r="Y310"/>
      <c r="Z310"/>
      <c r="AA310"/>
      <c r="AB310"/>
    </row>
    <row r="311" customHeight="1" spans="2:28">
      <c r="B311" s="34" t="s">
        <v>7</v>
      </c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6"/>
      <c r="P311"/>
      <c r="Q311"/>
      <c r="R311"/>
      <c r="S311"/>
      <c r="T311"/>
      <c r="U311"/>
      <c r="V311"/>
      <c r="W311"/>
      <c r="X311"/>
      <c r="Y311"/>
      <c r="Z311"/>
      <c r="AA311"/>
      <c r="AB311"/>
    </row>
    <row r="312" customHeight="1" spans="2:28">
      <c r="B312" s="37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9"/>
      <c r="P312"/>
      <c r="Q312"/>
      <c r="R312"/>
      <c r="S312"/>
      <c r="T312"/>
      <c r="U312"/>
      <c r="V312"/>
      <c r="W312"/>
      <c r="X312"/>
      <c r="Y312"/>
      <c r="Z312"/>
      <c r="AA312"/>
      <c r="AB312"/>
    </row>
    <row r="313" customHeight="1" spans="2:28">
      <c r="B313" s="40" t="s">
        <v>9</v>
      </c>
      <c r="C313" s="41"/>
      <c r="D313" s="41"/>
      <c r="E313" s="41"/>
      <c r="F313" s="41"/>
      <c r="G313" s="42"/>
      <c r="H313" s="43" t="s">
        <v>10</v>
      </c>
      <c r="I313" s="44"/>
      <c r="J313" s="44"/>
      <c r="K313" s="45"/>
      <c r="L313" s="46" t="s">
        <v>11</v>
      </c>
      <c r="M313" s="47"/>
      <c r="N313" s="48" t="s">
        <v>12</v>
      </c>
      <c r="P313"/>
      <c r="Q313"/>
      <c r="R313"/>
      <c r="S313"/>
      <c r="T313"/>
      <c r="U313"/>
      <c r="V313"/>
      <c r="W313"/>
      <c r="X313"/>
      <c r="Y313"/>
      <c r="Z313"/>
      <c r="AA313"/>
      <c r="AB313"/>
    </row>
    <row r="314" customHeight="1" spans="2:28">
      <c r="B314" s="49" t="s">
        <v>13</v>
      </c>
      <c r="C314" s="50" t="s">
        <v>14</v>
      </c>
      <c r="D314" s="50" t="s">
        <v>15</v>
      </c>
      <c r="E314" s="50" t="s">
        <v>16</v>
      </c>
      <c r="F314" s="50" t="s">
        <v>17</v>
      </c>
      <c r="G314" s="51" t="s">
        <v>9</v>
      </c>
      <c r="H314" s="52" t="s">
        <v>18</v>
      </c>
      <c r="I314" s="53" t="s">
        <v>19</v>
      </c>
      <c r="J314" s="53" t="s">
        <v>20</v>
      </c>
      <c r="K314" s="54" t="s">
        <v>21</v>
      </c>
      <c r="L314" s="55" t="s">
        <v>22</v>
      </c>
      <c r="M314" s="56" t="s">
        <v>23</v>
      </c>
      <c r="N314" s="57"/>
      <c r="P314"/>
      <c r="Q314"/>
      <c r="R314"/>
      <c r="S314"/>
      <c r="T314"/>
      <c r="U314"/>
      <c r="V314"/>
      <c r="W314"/>
      <c r="X314"/>
      <c r="Y314"/>
      <c r="Z314"/>
      <c r="AA314"/>
      <c r="AB314"/>
    </row>
    <row r="315" customHeight="1" spans="2:28">
      <c r="B315" s="65">
        <v>2556</v>
      </c>
      <c r="C315" s="60">
        <v>4.97</v>
      </c>
      <c r="D315" s="60">
        <v>1</v>
      </c>
      <c r="E315" s="60">
        <v>1</v>
      </c>
      <c r="F315" s="60">
        <v>0</v>
      </c>
      <c r="G315" s="51">
        <f t="shared" ref="G315:G335" si="35">B315*C315*D315*E315+F315</f>
        <v>12703.32</v>
      </c>
      <c r="H315" s="61">
        <v>1.65</v>
      </c>
      <c r="I315" s="60">
        <v>0.76</v>
      </c>
      <c r="J315" s="60">
        <v>1.54</v>
      </c>
      <c r="K315" s="54">
        <f t="shared" ref="K315:K335" si="36">I315*J315+1</f>
        <v>2.1704</v>
      </c>
      <c r="L315" s="61">
        <v>1.125</v>
      </c>
      <c r="M315" s="56">
        <v>0.5882</v>
      </c>
      <c r="N315" s="63">
        <f t="shared" ref="N315:N335" si="37">G315*H315*K315*L315*M315</f>
        <v>30103.6049297953</v>
      </c>
      <c r="P315"/>
      <c r="Q315"/>
      <c r="R315"/>
      <c r="S315"/>
      <c r="T315"/>
      <c r="U315"/>
      <c r="V315"/>
      <c r="W315"/>
      <c r="X315"/>
      <c r="Y315"/>
      <c r="Z315"/>
      <c r="AA315"/>
      <c r="AB315"/>
    </row>
    <row r="316" customHeight="1" spans="2:28">
      <c r="B316" s="65">
        <v>2556</v>
      </c>
      <c r="C316" s="60">
        <f t="shared" ref="C316:C335" si="38">0.677+0.338</f>
        <v>1.015</v>
      </c>
      <c r="D316" s="60">
        <v>1.35</v>
      </c>
      <c r="E316" s="60">
        <v>1</v>
      </c>
      <c r="F316" s="60">
        <v>0</v>
      </c>
      <c r="G316" s="51">
        <f t="shared" si="35"/>
        <v>3502.359</v>
      </c>
      <c r="H316" s="61">
        <v>1.65</v>
      </c>
      <c r="I316" s="60">
        <v>0.76</v>
      </c>
      <c r="J316" s="60">
        <v>1.54</v>
      </c>
      <c r="K316" s="54">
        <f t="shared" si="36"/>
        <v>2.1704</v>
      </c>
      <c r="L316" s="61">
        <v>1.125</v>
      </c>
      <c r="M316" s="56">
        <v>0.5882</v>
      </c>
      <c r="N316" s="63">
        <f t="shared" si="37"/>
        <v>8299.69107747526</v>
      </c>
      <c r="P316"/>
      <c r="Q316"/>
      <c r="R316"/>
      <c r="S316"/>
      <c r="T316"/>
      <c r="U316"/>
      <c r="V316"/>
      <c r="W316"/>
      <c r="X316"/>
      <c r="Y316"/>
      <c r="Z316"/>
      <c r="AA316"/>
      <c r="AB316"/>
    </row>
    <row r="317" customHeight="1" spans="2:28">
      <c r="B317" s="65">
        <v>2556</v>
      </c>
      <c r="C317" s="60">
        <f t="shared" si="38"/>
        <v>1.015</v>
      </c>
      <c r="D317" s="60">
        <v>1.35</v>
      </c>
      <c r="E317" s="60">
        <v>1</v>
      </c>
      <c r="F317" s="60">
        <v>0</v>
      </c>
      <c r="G317" s="51">
        <f t="shared" si="35"/>
        <v>3502.359</v>
      </c>
      <c r="H317" s="61">
        <v>1.65</v>
      </c>
      <c r="I317" s="60">
        <v>0.76</v>
      </c>
      <c r="J317" s="60">
        <v>1.54</v>
      </c>
      <c r="K317" s="54">
        <f t="shared" si="36"/>
        <v>2.1704</v>
      </c>
      <c r="L317" s="61">
        <v>1.125</v>
      </c>
      <c r="M317" s="56">
        <v>0.5882</v>
      </c>
      <c r="N317" s="63">
        <f t="shared" si="37"/>
        <v>8299.69107747526</v>
      </c>
      <c r="P317"/>
      <c r="Q317"/>
      <c r="R317"/>
      <c r="S317"/>
      <c r="T317"/>
      <c r="U317"/>
      <c r="V317"/>
      <c r="W317"/>
      <c r="X317"/>
      <c r="Y317"/>
      <c r="Z317"/>
      <c r="AA317"/>
      <c r="AB317"/>
    </row>
    <row r="318" customHeight="1" spans="2:28">
      <c r="B318" s="65">
        <v>2556</v>
      </c>
      <c r="C318" s="60">
        <f t="shared" si="38"/>
        <v>1.015</v>
      </c>
      <c r="D318" s="60">
        <v>1.35</v>
      </c>
      <c r="E318" s="60">
        <v>1</v>
      </c>
      <c r="F318" s="60">
        <v>0</v>
      </c>
      <c r="G318" s="51">
        <f t="shared" si="35"/>
        <v>3502.359</v>
      </c>
      <c r="H318" s="61">
        <v>1.65</v>
      </c>
      <c r="I318" s="60">
        <v>0.76</v>
      </c>
      <c r="J318" s="60">
        <v>1.54</v>
      </c>
      <c r="K318" s="54">
        <f t="shared" si="36"/>
        <v>2.1704</v>
      </c>
      <c r="L318" s="61">
        <v>1.125</v>
      </c>
      <c r="M318" s="56">
        <v>0.5882</v>
      </c>
      <c r="N318" s="63">
        <f t="shared" si="37"/>
        <v>8299.69107747526</v>
      </c>
      <c r="P318"/>
      <c r="Q318"/>
      <c r="R318"/>
      <c r="S318"/>
      <c r="T318"/>
      <c r="U318"/>
      <c r="V318"/>
      <c r="W318"/>
      <c r="X318"/>
      <c r="Y318"/>
      <c r="Z318"/>
      <c r="AA318"/>
      <c r="AB318"/>
    </row>
    <row r="319" customHeight="1" spans="2:28">
      <c r="B319" s="65">
        <v>2556</v>
      </c>
      <c r="C319" s="60">
        <f t="shared" si="38"/>
        <v>1.015</v>
      </c>
      <c r="D319" s="60">
        <v>1.35</v>
      </c>
      <c r="E319" s="60">
        <v>1</v>
      </c>
      <c r="F319" s="60">
        <v>0</v>
      </c>
      <c r="G319" s="51">
        <f t="shared" si="35"/>
        <v>3502.359</v>
      </c>
      <c r="H319" s="61">
        <v>1.65</v>
      </c>
      <c r="I319" s="60">
        <v>0.76</v>
      </c>
      <c r="J319" s="60">
        <v>1.54</v>
      </c>
      <c r="K319" s="54">
        <f t="shared" si="36"/>
        <v>2.1704</v>
      </c>
      <c r="L319" s="61">
        <v>1.125</v>
      </c>
      <c r="M319" s="56">
        <v>0.5882</v>
      </c>
      <c r="N319" s="63">
        <f t="shared" si="37"/>
        <v>8299.69107747526</v>
      </c>
      <c r="P319"/>
      <c r="Q319"/>
      <c r="R319"/>
      <c r="S319"/>
      <c r="T319"/>
      <c r="U319"/>
      <c r="V319"/>
      <c r="W319"/>
      <c r="X319"/>
      <c r="Y319"/>
      <c r="Z319"/>
      <c r="AA319"/>
      <c r="AB319"/>
    </row>
    <row r="320" customHeight="1" spans="2:28">
      <c r="B320" s="65">
        <v>2556</v>
      </c>
      <c r="C320" s="60">
        <f t="shared" si="38"/>
        <v>1.015</v>
      </c>
      <c r="D320" s="60">
        <v>1.35</v>
      </c>
      <c r="E320" s="60">
        <v>1</v>
      </c>
      <c r="F320" s="60">
        <v>0</v>
      </c>
      <c r="G320" s="51">
        <f t="shared" si="35"/>
        <v>3502.359</v>
      </c>
      <c r="H320" s="61">
        <v>1.65</v>
      </c>
      <c r="I320" s="60">
        <v>0.76</v>
      </c>
      <c r="J320" s="60">
        <v>1.54</v>
      </c>
      <c r="K320" s="54">
        <f t="shared" si="36"/>
        <v>2.1704</v>
      </c>
      <c r="L320" s="61">
        <v>1.125</v>
      </c>
      <c r="M320" s="56">
        <v>0.5882</v>
      </c>
      <c r="N320" s="63">
        <f t="shared" si="37"/>
        <v>8299.69107747526</v>
      </c>
      <c r="P320"/>
      <c r="Q320"/>
      <c r="R320"/>
      <c r="S320"/>
      <c r="T320"/>
      <c r="U320"/>
      <c r="V320"/>
      <c r="W320"/>
      <c r="X320"/>
      <c r="Y320"/>
      <c r="Z320"/>
      <c r="AA320"/>
      <c r="AB320"/>
    </row>
    <row r="321" customHeight="1" spans="2:28">
      <c r="B321" s="65">
        <v>2556</v>
      </c>
      <c r="C321" s="60">
        <f t="shared" si="38"/>
        <v>1.015</v>
      </c>
      <c r="D321" s="60">
        <v>1.35</v>
      </c>
      <c r="E321" s="60">
        <v>1</v>
      </c>
      <c r="F321" s="60">
        <v>0</v>
      </c>
      <c r="G321" s="51">
        <f t="shared" si="35"/>
        <v>3502.359</v>
      </c>
      <c r="H321" s="61">
        <v>1.65</v>
      </c>
      <c r="I321" s="60">
        <v>0.76</v>
      </c>
      <c r="J321" s="60">
        <v>1.54</v>
      </c>
      <c r="K321" s="54">
        <f t="shared" si="36"/>
        <v>2.1704</v>
      </c>
      <c r="L321" s="61">
        <v>1.125</v>
      </c>
      <c r="M321" s="56">
        <v>0.5882</v>
      </c>
      <c r="N321" s="63">
        <f t="shared" si="37"/>
        <v>8299.69107747526</v>
      </c>
      <c r="P321"/>
      <c r="Q321"/>
      <c r="R321"/>
      <c r="S321"/>
      <c r="T321"/>
      <c r="U321"/>
      <c r="V321"/>
      <c r="W321"/>
      <c r="X321"/>
      <c r="Y321"/>
      <c r="Z321"/>
      <c r="AA321"/>
      <c r="AB321"/>
    </row>
    <row r="322" customHeight="1" spans="2:28">
      <c r="B322" s="65">
        <v>2556</v>
      </c>
      <c r="C322" s="60">
        <f t="shared" si="38"/>
        <v>1.015</v>
      </c>
      <c r="D322" s="60">
        <v>1.35</v>
      </c>
      <c r="E322" s="60">
        <v>1</v>
      </c>
      <c r="F322" s="60">
        <v>0</v>
      </c>
      <c r="G322" s="51">
        <f t="shared" si="35"/>
        <v>3502.359</v>
      </c>
      <c r="H322" s="61">
        <v>1.65</v>
      </c>
      <c r="I322" s="60">
        <v>0.76</v>
      </c>
      <c r="J322" s="60">
        <v>1.54</v>
      </c>
      <c r="K322" s="54">
        <f t="shared" si="36"/>
        <v>2.1704</v>
      </c>
      <c r="L322" s="61">
        <v>1.125</v>
      </c>
      <c r="M322" s="56">
        <v>0.5882</v>
      </c>
      <c r="N322" s="63">
        <f t="shared" si="37"/>
        <v>8299.69107747526</v>
      </c>
      <c r="P322"/>
      <c r="Q322"/>
      <c r="R322"/>
      <c r="S322"/>
      <c r="T322"/>
      <c r="U322"/>
      <c r="V322"/>
      <c r="W322"/>
      <c r="X322"/>
      <c r="Y322"/>
      <c r="Z322"/>
      <c r="AA322"/>
      <c r="AB322"/>
    </row>
    <row r="323" customHeight="1" spans="2:28">
      <c r="B323" s="65">
        <v>2556</v>
      </c>
      <c r="C323" s="60">
        <f t="shared" si="38"/>
        <v>1.015</v>
      </c>
      <c r="D323" s="60">
        <v>1.35</v>
      </c>
      <c r="E323" s="60">
        <v>1</v>
      </c>
      <c r="F323" s="60">
        <v>0</v>
      </c>
      <c r="G323" s="51">
        <f t="shared" si="35"/>
        <v>3502.359</v>
      </c>
      <c r="H323" s="61">
        <v>1.65</v>
      </c>
      <c r="I323" s="60">
        <v>0.76</v>
      </c>
      <c r="J323" s="60">
        <v>1.54</v>
      </c>
      <c r="K323" s="54">
        <f t="shared" si="36"/>
        <v>2.1704</v>
      </c>
      <c r="L323" s="61">
        <v>1.125</v>
      </c>
      <c r="M323" s="56">
        <v>0.5882</v>
      </c>
      <c r="N323" s="63">
        <f t="shared" si="37"/>
        <v>8299.69107747526</v>
      </c>
      <c r="P323"/>
      <c r="Q323"/>
      <c r="R323"/>
      <c r="S323"/>
      <c r="T323"/>
      <c r="U323"/>
      <c r="V323"/>
      <c r="W323"/>
      <c r="X323"/>
      <c r="Y323"/>
      <c r="Z323"/>
      <c r="AA323"/>
      <c r="AB323"/>
    </row>
    <row r="324" customHeight="1" spans="2:28">
      <c r="B324" s="65">
        <v>2556</v>
      </c>
      <c r="C324" s="60">
        <f t="shared" si="38"/>
        <v>1.015</v>
      </c>
      <c r="D324" s="60">
        <v>1.35</v>
      </c>
      <c r="E324" s="60">
        <v>1</v>
      </c>
      <c r="F324" s="60">
        <v>0</v>
      </c>
      <c r="G324" s="51">
        <f t="shared" si="35"/>
        <v>3502.359</v>
      </c>
      <c r="H324" s="61">
        <v>1.65</v>
      </c>
      <c r="I324" s="60">
        <v>0.76</v>
      </c>
      <c r="J324" s="60">
        <v>1.54</v>
      </c>
      <c r="K324" s="54">
        <f t="shared" si="36"/>
        <v>2.1704</v>
      </c>
      <c r="L324" s="61">
        <v>1.125</v>
      </c>
      <c r="M324" s="56">
        <v>0.5882</v>
      </c>
      <c r="N324" s="63">
        <f t="shared" si="37"/>
        <v>8299.69107747526</v>
      </c>
      <c r="P324"/>
      <c r="Q324"/>
      <c r="R324"/>
      <c r="S324"/>
      <c r="T324"/>
      <c r="U324"/>
      <c r="V324"/>
      <c r="W324"/>
      <c r="X324"/>
      <c r="Y324"/>
      <c r="Z324"/>
      <c r="AA324"/>
      <c r="AB324"/>
    </row>
    <row r="325" customHeight="1" spans="2:28">
      <c r="B325" s="65">
        <v>2556</v>
      </c>
      <c r="C325" s="60">
        <f t="shared" si="38"/>
        <v>1.015</v>
      </c>
      <c r="D325" s="60">
        <v>1.35</v>
      </c>
      <c r="E325" s="60">
        <v>1</v>
      </c>
      <c r="F325" s="60">
        <v>0</v>
      </c>
      <c r="G325" s="51">
        <f t="shared" si="35"/>
        <v>3502.359</v>
      </c>
      <c r="H325" s="61">
        <v>1.65</v>
      </c>
      <c r="I325" s="60">
        <v>0.76</v>
      </c>
      <c r="J325" s="60">
        <v>1.54</v>
      </c>
      <c r="K325" s="54">
        <f t="shared" si="36"/>
        <v>2.1704</v>
      </c>
      <c r="L325" s="61">
        <v>1.125</v>
      </c>
      <c r="M325" s="56">
        <v>0.5882</v>
      </c>
      <c r="N325" s="63">
        <f t="shared" si="37"/>
        <v>8299.69107747526</v>
      </c>
      <c r="P325"/>
      <c r="Q325"/>
      <c r="R325"/>
      <c r="S325"/>
      <c r="T325"/>
      <c r="U325"/>
      <c r="V325"/>
      <c r="W325"/>
      <c r="X325"/>
      <c r="Y325"/>
      <c r="Z325"/>
      <c r="AA325"/>
      <c r="AB325"/>
    </row>
    <row r="326" customHeight="1" spans="2:28">
      <c r="B326" s="65">
        <v>2556</v>
      </c>
      <c r="C326" s="60">
        <f t="shared" si="38"/>
        <v>1.015</v>
      </c>
      <c r="D326" s="60">
        <v>1.35</v>
      </c>
      <c r="E326" s="60">
        <v>1</v>
      </c>
      <c r="F326" s="60">
        <v>0</v>
      </c>
      <c r="G326" s="51">
        <f t="shared" si="35"/>
        <v>3502.359</v>
      </c>
      <c r="H326" s="61">
        <v>1.65</v>
      </c>
      <c r="I326" s="60">
        <v>0.76</v>
      </c>
      <c r="J326" s="60">
        <v>1.54</v>
      </c>
      <c r="K326" s="54">
        <f t="shared" si="36"/>
        <v>2.1704</v>
      </c>
      <c r="L326" s="61">
        <v>1.125</v>
      </c>
      <c r="M326" s="56">
        <v>0.5882</v>
      </c>
      <c r="N326" s="63">
        <f t="shared" si="37"/>
        <v>8299.69107747526</v>
      </c>
      <c r="P326"/>
      <c r="Q326"/>
      <c r="R326"/>
      <c r="S326"/>
      <c r="T326"/>
      <c r="U326"/>
      <c r="V326"/>
      <c r="W326"/>
      <c r="X326"/>
      <c r="Y326"/>
      <c r="Z326"/>
      <c r="AA326"/>
      <c r="AB326"/>
    </row>
    <row r="327" customHeight="1" spans="2:28">
      <c r="B327" s="65">
        <v>2556</v>
      </c>
      <c r="C327" s="60">
        <f t="shared" si="38"/>
        <v>1.015</v>
      </c>
      <c r="D327" s="60">
        <v>1.35</v>
      </c>
      <c r="E327" s="60">
        <v>1</v>
      </c>
      <c r="F327" s="60">
        <v>0</v>
      </c>
      <c r="G327" s="51">
        <f t="shared" si="35"/>
        <v>3502.359</v>
      </c>
      <c r="H327" s="61">
        <v>1.65</v>
      </c>
      <c r="I327" s="60">
        <v>0.76</v>
      </c>
      <c r="J327" s="60">
        <v>1.54</v>
      </c>
      <c r="K327" s="54">
        <f t="shared" si="36"/>
        <v>2.1704</v>
      </c>
      <c r="L327" s="61">
        <v>1.125</v>
      </c>
      <c r="M327" s="56">
        <v>0.5882</v>
      </c>
      <c r="N327" s="63">
        <f t="shared" si="37"/>
        <v>8299.69107747526</v>
      </c>
      <c r="P327"/>
      <c r="Q327"/>
      <c r="R327"/>
      <c r="S327"/>
      <c r="T327"/>
      <c r="U327"/>
      <c r="V327"/>
      <c r="W327"/>
      <c r="X327"/>
      <c r="Y327"/>
      <c r="Z327"/>
      <c r="AA327"/>
      <c r="AB327"/>
    </row>
    <row r="328" customHeight="1" spans="2:28">
      <c r="B328" s="65">
        <v>2556</v>
      </c>
      <c r="C328" s="60">
        <f t="shared" si="38"/>
        <v>1.015</v>
      </c>
      <c r="D328" s="60">
        <v>1.35</v>
      </c>
      <c r="E328" s="60">
        <v>1</v>
      </c>
      <c r="F328" s="60">
        <v>0</v>
      </c>
      <c r="G328" s="51">
        <f t="shared" si="35"/>
        <v>3502.359</v>
      </c>
      <c r="H328" s="61">
        <v>1.65</v>
      </c>
      <c r="I328" s="60">
        <v>0.76</v>
      </c>
      <c r="J328" s="60">
        <v>1.54</v>
      </c>
      <c r="K328" s="54">
        <f t="shared" si="36"/>
        <v>2.1704</v>
      </c>
      <c r="L328" s="61">
        <v>1.125</v>
      </c>
      <c r="M328" s="56">
        <v>0.5882</v>
      </c>
      <c r="N328" s="63">
        <f t="shared" si="37"/>
        <v>8299.69107747526</v>
      </c>
      <c r="P328"/>
      <c r="Q328"/>
      <c r="R328"/>
      <c r="S328"/>
      <c r="T328"/>
      <c r="U328"/>
      <c r="V328"/>
      <c r="W328"/>
      <c r="X328"/>
      <c r="Y328"/>
      <c r="Z328"/>
      <c r="AA328"/>
      <c r="AB328"/>
    </row>
    <row r="329" customHeight="1" spans="2:28">
      <c r="B329" s="65">
        <v>2556</v>
      </c>
      <c r="C329" s="60">
        <f t="shared" si="38"/>
        <v>1.015</v>
      </c>
      <c r="D329" s="60">
        <v>1.35</v>
      </c>
      <c r="E329" s="60">
        <v>1</v>
      </c>
      <c r="F329" s="60">
        <v>0</v>
      </c>
      <c r="G329" s="51">
        <f t="shared" si="35"/>
        <v>3502.359</v>
      </c>
      <c r="H329" s="61">
        <v>1.65</v>
      </c>
      <c r="I329" s="60">
        <v>0.76</v>
      </c>
      <c r="J329" s="60">
        <v>1.54</v>
      </c>
      <c r="K329" s="54">
        <f t="shared" si="36"/>
        <v>2.1704</v>
      </c>
      <c r="L329" s="61">
        <v>1.125</v>
      </c>
      <c r="M329" s="56">
        <v>0.5882</v>
      </c>
      <c r="N329" s="63">
        <f t="shared" si="37"/>
        <v>8299.69107747526</v>
      </c>
      <c r="P329"/>
      <c r="Q329"/>
      <c r="R329"/>
      <c r="S329"/>
      <c r="T329"/>
      <c r="U329"/>
      <c r="V329"/>
      <c r="W329"/>
      <c r="X329"/>
      <c r="Y329"/>
      <c r="Z329"/>
      <c r="AA329"/>
      <c r="AB329"/>
    </row>
    <row r="330" customHeight="1" spans="2:28">
      <c r="B330" s="65">
        <v>2556</v>
      </c>
      <c r="C330" s="60">
        <f t="shared" si="38"/>
        <v>1.015</v>
      </c>
      <c r="D330" s="60">
        <v>1.35</v>
      </c>
      <c r="E330" s="60">
        <v>1</v>
      </c>
      <c r="F330" s="60">
        <v>0</v>
      </c>
      <c r="G330" s="51">
        <f t="shared" si="35"/>
        <v>3502.359</v>
      </c>
      <c r="H330" s="61">
        <v>1.65</v>
      </c>
      <c r="I330" s="60">
        <v>0.76</v>
      </c>
      <c r="J330" s="60">
        <v>1.54</v>
      </c>
      <c r="K330" s="54">
        <f t="shared" si="36"/>
        <v>2.1704</v>
      </c>
      <c r="L330" s="61">
        <v>1.125</v>
      </c>
      <c r="M330" s="56">
        <v>0.5882</v>
      </c>
      <c r="N330" s="63">
        <f t="shared" si="37"/>
        <v>8299.69107747526</v>
      </c>
      <c r="P330"/>
      <c r="Q330"/>
      <c r="R330"/>
      <c r="S330"/>
      <c r="T330"/>
      <c r="U330"/>
      <c r="V330"/>
      <c r="W330"/>
      <c r="X330"/>
      <c r="Y330"/>
      <c r="Z330"/>
      <c r="AA330"/>
      <c r="AB330"/>
    </row>
    <row r="331" customHeight="1" spans="2:28">
      <c r="B331" s="65">
        <v>2556</v>
      </c>
      <c r="C331" s="60">
        <f t="shared" si="38"/>
        <v>1.015</v>
      </c>
      <c r="D331" s="60">
        <v>1.35</v>
      </c>
      <c r="E331" s="60">
        <v>1</v>
      </c>
      <c r="F331" s="60">
        <v>0</v>
      </c>
      <c r="G331" s="51">
        <f t="shared" si="35"/>
        <v>3502.359</v>
      </c>
      <c r="H331" s="61">
        <v>1.65</v>
      </c>
      <c r="I331" s="60">
        <v>0.76</v>
      </c>
      <c r="J331" s="60">
        <v>1.54</v>
      </c>
      <c r="K331" s="54">
        <f t="shared" si="36"/>
        <v>2.1704</v>
      </c>
      <c r="L331" s="61">
        <v>1.125</v>
      </c>
      <c r="M331" s="56">
        <v>0.5882</v>
      </c>
      <c r="N331" s="63">
        <f t="shared" si="37"/>
        <v>8299.69107747526</v>
      </c>
      <c r="P331"/>
      <c r="Q331"/>
      <c r="R331"/>
      <c r="S331"/>
      <c r="T331"/>
      <c r="U331"/>
      <c r="V331"/>
      <c r="W331"/>
      <c r="X331"/>
      <c r="Y331"/>
      <c r="Z331"/>
      <c r="AA331"/>
      <c r="AB331"/>
    </row>
    <row r="332" customHeight="1" spans="2:28">
      <c r="B332" s="65">
        <v>2556</v>
      </c>
      <c r="C332" s="60">
        <f t="shared" si="38"/>
        <v>1.015</v>
      </c>
      <c r="D332" s="60">
        <v>1.35</v>
      </c>
      <c r="E332" s="60">
        <v>1</v>
      </c>
      <c r="F332" s="60">
        <v>0</v>
      </c>
      <c r="G332" s="51">
        <f t="shared" si="35"/>
        <v>3502.359</v>
      </c>
      <c r="H332" s="61">
        <v>1.65</v>
      </c>
      <c r="I332" s="60">
        <v>0.76</v>
      </c>
      <c r="J332" s="60">
        <v>1.54</v>
      </c>
      <c r="K332" s="54">
        <f t="shared" si="36"/>
        <v>2.1704</v>
      </c>
      <c r="L332" s="61">
        <v>1.125</v>
      </c>
      <c r="M332" s="56">
        <v>0.5882</v>
      </c>
      <c r="N332" s="63">
        <f t="shared" si="37"/>
        <v>8299.69107747526</v>
      </c>
      <c r="P332"/>
      <c r="Q332"/>
      <c r="R332"/>
      <c r="S332"/>
      <c r="T332"/>
      <c r="U332"/>
      <c r="V332"/>
      <c r="W332"/>
      <c r="X332"/>
      <c r="Y332"/>
      <c r="Z332"/>
      <c r="AA332"/>
      <c r="AB332"/>
    </row>
    <row r="333" customHeight="1" spans="2:28">
      <c r="B333" s="65">
        <v>2556</v>
      </c>
      <c r="C333" s="60">
        <f t="shared" si="38"/>
        <v>1.015</v>
      </c>
      <c r="D333" s="60">
        <v>1.35</v>
      </c>
      <c r="E333" s="60">
        <v>1</v>
      </c>
      <c r="F333" s="60">
        <v>0</v>
      </c>
      <c r="G333" s="51">
        <f t="shared" si="35"/>
        <v>3502.359</v>
      </c>
      <c r="H333" s="61">
        <v>1.65</v>
      </c>
      <c r="I333" s="60">
        <v>0.76</v>
      </c>
      <c r="J333" s="60">
        <v>1.54</v>
      </c>
      <c r="K333" s="54">
        <f t="shared" si="36"/>
        <v>2.1704</v>
      </c>
      <c r="L333" s="61">
        <v>1.125</v>
      </c>
      <c r="M333" s="56">
        <v>0.5882</v>
      </c>
      <c r="N333" s="63">
        <f t="shared" si="37"/>
        <v>8299.69107747526</v>
      </c>
      <c r="P333"/>
      <c r="Q333"/>
      <c r="R333"/>
      <c r="S333"/>
      <c r="T333"/>
      <c r="U333"/>
      <c r="V333"/>
      <c r="W333"/>
      <c r="X333"/>
      <c r="Y333"/>
      <c r="Z333"/>
      <c r="AA333"/>
      <c r="AB333"/>
    </row>
    <row r="334" customHeight="1" spans="2:28">
      <c r="B334" s="65">
        <v>2556</v>
      </c>
      <c r="C334" s="60">
        <f t="shared" si="38"/>
        <v>1.015</v>
      </c>
      <c r="D334" s="60">
        <v>1.35</v>
      </c>
      <c r="E334" s="60">
        <v>1</v>
      </c>
      <c r="F334" s="60">
        <v>0</v>
      </c>
      <c r="G334" s="51">
        <f t="shared" si="35"/>
        <v>3502.359</v>
      </c>
      <c r="H334" s="61">
        <v>1.65</v>
      </c>
      <c r="I334" s="60">
        <v>0.76</v>
      </c>
      <c r="J334" s="60">
        <v>1.54</v>
      </c>
      <c r="K334" s="54">
        <f t="shared" si="36"/>
        <v>2.1704</v>
      </c>
      <c r="L334" s="61">
        <v>1.125</v>
      </c>
      <c r="M334" s="56">
        <v>0.5882</v>
      </c>
      <c r="N334" s="63">
        <f t="shared" si="37"/>
        <v>8299.69107747526</v>
      </c>
      <c r="P334"/>
      <c r="Q334"/>
      <c r="R334"/>
      <c r="S334"/>
      <c r="T334"/>
      <c r="U334"/>
      <c r="V334"/>
      <c r="W334"/>
      <c r="X334"/>
      <c r="Y334"/>
      <c r="Z334"/>
      <c r="AA334"/>
      <c r="AB334"/>
    </row>
    <row r="335" customHeight="1" spans="2:28">
      <c r="B335" s="65">
        <v>2556</v>
      </c>
      <c r="C335" s="60">
        <f t="shared" si="38"/>
        <v>1.015</v>
      </c>
      <c r="D335" s="60">
        <v>1.35</v>
      </c>
      <c r="E335" s="60">
        <v>1</v>
      </c>
      <c r="F335" s="60">
        <v>0</v>
      </c>
      <c r="G335" s="51">
        <f t="shared" si="35"/>
        <v>3502.359</v>
      </c>
      <c r="H335" s="61">
        <v>1.65</v>
      </c>
      <c r="I335" s="60">
        <v>0.76</v>
      </c>
      <c r="J335" s="60">
        <v>1.54</v>
      </c>
      <c r="K335" s="54">
        <f t="shared" si="36"/>
        <v>2.1704</v>
      </c>
      <c r="L335" s="61">
        <v>1.125</v>
      </c>
      <c r="M335" s="56">
        <v>0.5882</v>
      </c>
      <c r="N335" s="63">
        <f t="shared" si="37"/>
        <v>8299.69107747526</v>
      </c>
      <c r="P335"/>
      <c r="Q335"/>
      <c r="R335"/>
      <c r="S335"/>
      <c r="T335"/>
      <c r="U335"/>
      <c r="V335"/>
      <c r="W335"/>
      <c r="X335"/>
      <c r="Y335"/>
      <c r="Z335"/>
      <c r="AA335"/>
      <c r="AB335"/>
    </row>
    <row r="336" customHeight="1" spans="2:28">
      <c r="B336" s="66">
        <f>SUM(N315:N335)</f>
        <v>196097.426479301</v>
      </c>
      <c r="C336" s="67"/>
      <c r="D336" s="67"/>
      <c r="E336" s="67"/>
      <c r="F336" s="67"/>
      <c r="G336" s="67"/>
      <c r="H336" s="67"/>
      <c r="I336" s="67"/>
      <c r="J336" s="67"/>
      <c r="K336" s="67"/>
      <c r="L336" s="67"/>
      <c r="M336" s="67"/>
      <c r="N336" s="68"/>
      <c r="P336"/>
      <c r="Q336"/>
      <c r="R336"/>
      <c r="S336"/>
      <c r="T336"/>
      <c r="U336"/>
      <c r="V336"/>
      <c r="W336"/>
      <c r="X336"/>
      <c r="Y336"/>
      <c r="Z336"/>
      <c r="AA336"/>
      <c r="AB336"/>
    </row>
    <row r="337" customHeight="1" spans="2:28">
      <c r="B337" s="66"/>
      <c r="C337" s="67"/>
      <c r="D337" s="67"/>
      <c r="E337" s="67"/>
      <c r="F337" s="67"/>
      <c r="G337" s="67"/>
      <c r="H337" s="67"/>
      <c r="I337" s="67"/>
      <c r="J337" s="67"/>
      <c r="K337" s="67"/>
      <c r="L337" s="67"/>
      <c r="M337" s="67"/>
      <c r="N337" s="68"/>
      <c r="P337"/>
      <c r="Q337"/>
      <c r="R337"/>
      <c r="S337"/>
      <c r="T337"/>
      <c r="U337"/>
      <c r="V337"/>
      <c r="W337"/>
      <c r="X337"/>
      <c r="Y337"/>
      <c r="Z337"/>
      <c r="AA337"/>
      <c r="AB337"/>
    </row>
    <row r="338" customHeight="1" spans="2:28">
      <c r="B338" s="69"/>
      <c r="C338" s="70"/>
      <c r="D338" s="70"/>
      <c r="E338" s="70"/>
      <c r="F338" s="70"/>
      <c r="G338" s="70"/>
      <c r="H338" s="70"/>
      <c r="I338" s="70"/>
      <c r="J338" s="70"/>
      <c r="K338" s="70"/>
      <c r="L338" s="70"/>
      <c r="M338" s="70"/>
      <c r="N338" s="71"/>
      <c r="P338"/>
      <c r="Q338"/>
      <c r="R338"/>
      <c r="S338"/>
      <c r="T338"/>
      <c r="U338"/>
      <c r="V338"/>
      <c r="W338"/>
      <c r="X338"/>
      <c r="Y338"/>
      <c r="Z338"/>
      <c r="AA338"/>
      <c r="AB338"/>
    </row>
    <row r="341" customHeight="1" spans="2:28">
      <c r="B341" s="2" t="s">
        <v>0</v>
      </c>
      <c r="C341" s="3"/>
      <c r="D341" s="3"/>
      <c r="E341" s="3"/>
      <c r="F341" s="4"/>
      <c r="G341" s="5" t="s">
        <v>39</v>
      </c>
      <c r="H341" s="6"/>
      <c r="I341" s="6"/>
      <c r="J341" s="6"/>
      <c r="K341" s="6"/>
      <c r="L341" s="6"/>
      <c r="M341" s="6"/>
      <c r="N341" s="7"/>
    </row>
    <row r="342" customHeight="1" spans="2:28">
      <c r="B342" s="8"/>
      <c r="C342" s="9"/>
      <c r="D342" s="9"/>
      <c r="E342" s="9"/>
      <c r="F342" s="10"/>
      <c r="G342" s="11"/>
      <c r="H342" s="12"/>
      <c r="I342" s="12"/>
      <c r="J342" s="12"/>
      <c r="K342" s="12"/>
      <c r="L342" s="12"/>
      <c r="M342" s="12"/>
      <c r="N342" s="13"/>
    </row>
    <row r="343" customHeight="1" spans="2:28">
      <c r="B343" s="14"/>
      <c r="C343" s="15"/>
      <c r="D343" s="15"/>
      <c r="E343" s="15"/>
      <c r="F343" s="16"/>
      <c r="G343" s="17"/>
      <c r="H343" s="18"/>
      <c r="I343" s="18"/>
      <c r="J343" s="18"/>
      <c r="K343" s="18"/>
      <c r="L343" s="18"/>
      <c r="M343" s="18"/>
      <c r="N343" s="19"/>
    </row>
    <row r="344" customHeight="1" spans="2:28">
      <c r="B344" s="20" t="s">
        <v>2</v>
      </c>
      <c r="C344" s="20"/>
      <c r="D344" s="21">
        <f>I344+I346+I348</f>
        <v>6947035.21514636</v>
      </c>
      <c r="E344" s="21"/>
      <c r="F344" s="21"/>
      <c r="G344" s="22" t="s">
        <v>3</v>
      </c>
      <c r="H344" s="22"/>
      <c r="I344" s="23">
        <f>B370+B394</f>
        <v>5538578.76412595</v>
      </c>
      <c r="J344" s="23"/>
      <c r="K344" s="24">
        <f>I344/D344</f>
        <v>0.797257908244138</v>
      </c>
      <c r="L344" s="24"/>
      <c r="M344" s="25" t="s">
        <v>4</v>
      </c>
      <c r="N344" s="25"/>
    </row>
    <row r="345" customHeight="1" spans="2:28">
      <c r="B345" s="20"/>
      <c r="C345" s="20"/>
      <c r="D345" s="21"/>
      <c r="E345" s="21"/>
      <c r="F345" s="21"/>
      <c r="G345" s="22"/>
      <c r="H345" s="22"/>
      <c r="I345" s="23"/>
      <c r="J345" s="23"/>
      <c r="K345" s="24"/>
      <c r="L345" s="24"/>
      <c r="M345" s="25"/>
      <c r="N345" s="25"/>
    </row>
    <row r="346" customHeight="1" spans="2:28">
      <c r="B346" s="20"/>
      <c r="C346" s="20"/>
      <c r="D346" s="21"/>
      <c r="E346" s="21"/>
      <c r="F346" s="21"/>
      <c r="G346" s="22" t="s">
        <v>5</v>
      </c>
      <c r="H346" s="22"/>
      <c r="I346" s="23">
        <f>B424</f>
        <v>1212359.02454111</v>
      </c>
      <c r="J346" s="23"/>
      <c r="K346" s="24">
        <f>I346/D344</f>
        <v>0.174514593203421</v>
      </c>
      <c r="L346" s="24"/>
      <c r="M346" s="25">
        <v>20</v>
      </c>
      <c r="N346" s="25"/>
    </row>
    <row r="347" customHeight="1" spans="2:28">
      <c r="B347" s="26" t="s">
        <v>6</v>
      </c>
      <c r="C347" s="26"/>
      <c r="D347" s="27">
        <f>D344/M346</f>
        <v>347351.760757318</v>
      </c>
      <c r="E347" s="27"/>
      <c r="F347" s="27"/>
      <c r="G347" s="22"/>
      <c r="H347" s="22"/>
      <c r="I347" s="23"/>
      <c r="J347" s="23"/>
      <c r="K347" s="24"/>
      <c r="L347" s="24"/>
      <c r="M347" s="25"/>
      <c r="N347" s="25"/>
    </row>
    <row r="348" customHeight="1" spans="2:28">
      <c r="B348" s="26"/>
      <c r="C348" s="26"/>
      <c r="D348" s="27"/>
      <c r="E348" s="27"/>
      <c r="F348" s="27"/>
      <c r="G348" s="22" t="s">
        <v>7</v>
      </c>
      <c r="H348" s="22"/>
      <c r="I348" s="23">
        <f>B452</f>
        <v>196097.426479301</v>
      </c>
      <c r="J348" s="23"/>
      <c r="K348" s="24">
        <f>I348/D344</f>
        <v>0.028227498552441</v>
      </c>
      <c r="L348" s="24"/>
      <c r="M348" s="25"/>
      <c r="N348" s="25"/>
    </row>
    <row r="349" customHeight="1" spans="2:28">
      <c r="B349" s="28"/>
      <c r="C349" s="28"/>
      <c r="D349" s="29"/>
      <c r="E349" s="29"/>
      <c r="F349" s="29"/>
      <c r="G349" s="30"/>
      <c r="H349" s="30"/>
      <c r="I349" s="31"/>
      <c r="J349" s="31"/>
      <c r="K349" s="32"/>
      <c r="L349" s="32"/>
      <c r="M349" s="33"/>
      <c r="N349" s="33"/>
    </row>
    <row r="350" customHeight="1" spans="2:28">
      <c r="B350" s="34" t="s">
        <v>8</v>
      </c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6"/>
    </row>
    <row r="351" customHeight="1" spans="2:28">
      <c r="B351" s="37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9"/>
    </row>
    <row r="352" customHeight="1" spans="2:28">
      <c r="B352" s="40" t="s">
        <v>9</v>
      </c>
      <c r="C352" s="41"/>
      <c r="D352" s="41"/>
      <c r="E352" s="41"/>
      <c r="F352" s="41"/>
      <c r="G352" s="42"/>
      <c r="H352" s="43" t="s">
        <v>10</v>
      </c>
      <c r="I352" s="44"/>
      <c r="J352" s="44"/>
      <c r="K352" s="45"/>
      <c r="L352" s="46" t="s">
        <v>11</v>
      </c>
      <c r="M352" s="47"/>
      <c r="N352" s="48" t="s">
        <v>12</v>
      </c>
    </row>
    <row r="353" customHeight="1" spans="2:14">
      <c r="B353" s="49" t="s">
        <v>13</v>
      </c>
      <c r="C353" s="50" t="s">
        <v>14</v>
      </c>
      <c r="D353" s="50" t="s">
        <v>15</v>
      </c>
      <c r="E353" s="50" t="s">
        <v>16</v>
      </c>
      <c r="F353" s="50" t="s">
        <v>17</v>
      </c>
      <c r="G353" s="51" t="s">
        <v>9</v>
      </c>
      <c r="H353" s="52" t="s">
        <v>18</v>
      </c>
      <c r="I353" s="53" t="s">
        <v>19</v>
      </c>
      <c r="J353" s="53" t="s">
        <v>20</v>
      </c>
      <c r="K353" s="54" t="s">
        <v>21</v>
      </c>
      <c r="L353" s="55" t="s">
        <v>22</v>
      </c>
      <c r="M353" s="56" t="s">
        <v>23</v>
      </c>
      <c r="N353" s="57"/>
    </row>
    <row r="354" customHeight="1" spans="2:14">
      <c r="B354" s="58">
        <v>4329</v>
      </c>
      <c r="C354" s="64">
        <v>3.74</v>
      </c>
      <c r="D354" s="60">
        <v>2.2</v>
      </c>
      <c r="E354" s="60">
        <v>2</v>
      </c>
      <c r="F354" s="60">
        <v>2240</v>
      </c>
      <c r="G354" s="51">
        <f t="shared" ref="G354:G369" si="39">B354*C354*D354*E354+F354</f>
        <v>73478.024</v>
      </c>
      <c r="H354" s="61">
        <v>3.47</v>
      </c>
      <c r="I354" s="60">
        <v>0.98</v>
      </c>
      <c r="J354" s="60">
        <v>2.47</v>
      </c>
      <c r="K354" s="54">
        <f t="shared" ref="K354:K369" si="40">I354*J354+1</f>
        <v>3.4206</v>
      </c>
      <c r="L354" s="62">
        <v>1.325</v>
      </c>
      <c r="M354" s="56">
        <v>0.5882</v>
      </c>
      <c r="N354" s="63">
        <f t="shared" ref="N354:N369" si="41">G354*H354*K354*L354*M354</f>
        <v>679720.132182711</v>
      </c>
    </row>
    <row r="355" customHeight="1" spans="2:14">
      <c r="B355" s="58">
        <v>4329</v>
      </c>
      <c r="C355" s="59">
        <v>1.96</v>
      </c>
      <c r="D355" s="60">
        <v>2.2</v>
      </c>
      <c r="E355" s="60">
        <v>1</v>
      </c>
      <c r="F355" s="60">
        <v>2240</v>
      </c>
      <c r="G355" s="51">
        <f t="shared" si="39"/>
        <v>20906.648</v>
      </c>
      <c r="H355" s="61">
        <v>3.47</v>
      </c>
      <c r="I355" s="60">
        <v>0.98</v>
      </c>
      <c r="J355" s="60">
        <v>2.47</v>
      </c>
      <c r="K355" s="54">
        <f t="shared" si="40"/>
        <v>3.4206</v>
      </c>
      <c r="L355" s="62">
        <v>1.325</v>
      </c>
      <c r="M355" s="56">
        <v>0.5882</v>
      </c>
      <c r="N355" s="63">
        <f t="shared" si="41"/>
        <v>193400.268113598</v>
      </c>
    </row>
    <row r="356" customHeight="1" spans="2:14">
      <c r="B356" s="58">
        <v>4329</v>
      </c>
      <c r="C356" s="59">
        <v>1.33</v>
      </c>
      <c r="D356" s="60">
        <v>2.2</v>
      </c>
      <c r="E356" s="60">
        <v>1</v>
      </c>
      <c r="F356" s="60">
        <v>2240</v>
      </c>
      <c r="G356" s="51">
        <f t="shared" si="39"/>
        <v>14906.654</v>
      </c>
      <c r="H356" s="61">
        <v>3.47</v>
      </c>
      <c r="I356" s="60">
        <v>0.98</v>
      </c>
      <c r="J356" s="60">
        <v>2.47</v>
      </c>
      <c r="K356" s="54">
        <f t="shared" si="40"/>
        <v>3.4206</v>
      </c>
      <c r="L356" s="62">
        <v>1.325</v>
      </c>
      <c r="M356" s="56">
        <v>0.5882</v>
      </c>
      <c r="N356" s="63">
        <f t="shared" si="41"/>
        <v>137896.370583971</v>
      </c>
    </row>
    <row r="357" customHeight="1" spans="2:14">
      <c r="B357" s="58">
        <v>4329</v>
      </c>
      <c r="C357" s="59">
        <v>1.8</v>
      </c>
      <c r="D357" s="60">
        <v>2.2</v>
      </c>
      <c r="E357" s="60">
        <v>1</v>
      </c>
      <c r="F357" s="60">
        <v>2240</v>
      </c>
      <c r="G357" s="51">
        <f t="shared" si="39"/>
        <v>19382.84</v>
      </c>
      <c r="H357" s="61">
        <v>3.47</v>
      </c>
      <c r="I357" s="60">
        <v>0.98</v>
      </c>
      <c r="J357" s="60">
        <v>2.47</v>
      </c>
      <c r="K357" s="54">
        <f t="shared" si="40"/>
        <v>3.4206</v>
      </c>
      <c r="L357" s="62">
        <v>1.325</v>
      </c>
      <c r="M357" s="56">
        <v>0.5882</v>
      </c>
      <c r="N357" s="63">
        <f t="shared" si="41"/>
        <v>179304.040169566</v>
      </c>
    </row>
    <row r="358" customHeight="1" spans="2:14">
      <c r="B358" s="58">
        <v>4329</v>
      </c>
      <c r="C358" s="59">
        <v>1.66</v>
      </c>
      <c r="D358" s="60">
        <v>2.2</v>
      </c>
      <c r="E358" s="60">
        <v>1</v>
      </c>
      <c r="F358" s="60">
        <v>2240</v>
      </c>
      <c r="G358" s="51">
        <f t="shared" si="39"/>
        <v>18049.508</v>
      </c>
      <c r="H358" s="61">
        <v>3.47</v>
      </c>
      <c r="I358" s="60">
        <v>0.98</v>
      </c>
      <c r="J358" s="60">
        <v>2.47</v>
      </c>
      <c r="K358" s="54">
        <f t="shared" si="40"/>
        <v>3.4206</v>
      </c>
      <c r="L358" s="62">
        <v>1.325</v>
      </c>
      <c r="M358" s="56">
        <v>0.5882</v>
      </c>
      <c r="N358" s="63">
        <f t="shared" si="41"/>
        <v>166969.840718538</v>
      </c>
    </row>
    <row r="359" customHeight="1" spans="2:14">
      <c r="B359" s="58">
        <v>4329</v>
      </c>
      <c r="C359" s="59">
        <v>2.09</v>
      </c>
      <c r="D359" s="60">
        <v>2.2</v>
      </c>
      <c r="E359" s="60">
        <v>1</v>
      </c>
      <c r="F359" s="60">
        <v>2240</v>
      </c>
      <c r="G359" s="51">
        <f t="shared" si="39"/>
        <v>22144.742</v>
      </c>
      <c r="H359" s="61">
        <v>3.47</v>
      </c>
      <c r="I359" s="60">
        <v>0.98</v>
      </c>
      <c r="J359" s="60">
        <v>2.47</v>
      </c>
      <c r="K359" s="54">
        <f t="shared" si="40"/>
        <v>3.4206</v>
      </c>
      <c r="L359" s="62">
        <v>1.325</v>
      </c>
      <c r="M359" s="56">
        <v>0.5882</v>
      </c>
      <c r="N359" s="63">
        <f t="shared" si="41"/>
        <v>204853.453318124</v>
      </c>
    </row>
    <row r="360" customHeight="1" spans="2:14">
      <c r="B360" s="58">
        <v>4329</v>
      </c>
      <c r="C360" s="64">
        <v>3.74</v>
      </c>
      <c r="D360" s="60">
        <v>2.2</v>
      </c>
      <c r="E360" s="60">
        <v>1</v>
      </c>
      <c r="F360" s="60">
        <v>2240</v>
      </c>
      <c r="G360" s="51">
        <f t="shared" si="39"/>
        <v>37859.012</v>
      </c>
      <c r="H360" s="61">
        <v>3.47</v>
      </c>
      <c r="I360" s="60">
        <v>0.98</v>
      </c>
      <c r="J360" s="60">
        <v>2.47</v>
      </c>
      <c r="K360" s="54">
        <f t="shared" si="40"/>
        <v>3.4206</v>
      </c>
      <c r="L360" s="62">
        <v>1.325</v>
      </c>
      <c r="M360" s="56">
        <v>0.5882</v>
      </c>
      <c r="N360" s="63">
        <f t="shared" si="41"/>
        <v>350220.803990957</v>
      </c>
    </row>
    <row r="361" customHeight="1" spans="2:14">
      <c r="B361" s="58">
        <v>4329</v>
      </c>
      <c r="C361" s="59">
        <v>1.96</v>
      </c>
      <c r="D361" s="60">
        <v>2.2</v>
      </c>
      <c r="E361" s="60">
        <v>1</v>
      </c>
      <c r="F361" s="60">
        <v>2240</v>
      </c>
      <c r="G361" s="51">
        <f t="shared" si="39"/>
        <v>20906.648</v>
      </c>
      <c r="H361" s="61">
        <v>3.47</v>
      </c>
      <c r="I361" s="60">
        <v>0.98</v>
      </c>
      <c r="J361" s="60">
        <v>2.47</v>
      </c>
      <c r="K361" s="54">
        <f t="shared" si="40"/>
        <v>3.4206</v>
      </c>
      <c r="L361" s="62">
        <v>1.325</v>
      </c>
      <c r="M361" s="56">
        <v>0.5882</v>
      </c>
      <c r="N361" s="63">
        <f t="shared" si="41"/>
        <v>193400.268113598</v>
      </c>
    </row>
    <row r="362" customHeight="1" spans="2:14">
      <c r="B362" s="58">
        <v>4329</v>
      </c>
      <c r="C362" s="59">
        <v>1.33</v>
      </c>
      <c r="D362" s="60">
        <v>2.2</v>
      </c>
      <c r="E362" s="60">
        <v>1</v>
      </c>
      <c r="F362" s="60">
        <v>2240</v>
      </c>
      <c r="G362" s="51">
        <f t="shared" si="39"/>
        <v>14906.654</v>
      </c>
      <c r="H362" s="61">
        <v>3.47</v>
      </c>
      <c r="I362" s="60">
        <v>0.98</v>
      </c>
      <c r="J362" s="60">
        <v>2.47</v>
      </c>
      <c r="K362" s="54">
        <f t="shared" si="40"/>
        <v>3.4206</v>
      </c>
      <c r="L362" s="62">
        <v>1.325</v>
      </c>
      <c r="M362" s="56">
        <v>0.5882</v>
      </c>
      <c r="N362" s="63">
        <f t="shared" si="41"/>
        <v>137896.370583971</v>
      </c>
    </row>
    <row r="363" customHeight="1" spans="2:14">
      <c r="B363" s="58">
        <v>4329</v>
      </c>
      <c r="C363" s="59">
        <v>1.8</v>
      </c>
      <c r="D363" s="60">
        <v>2.2</v>
      </c>
      <c r="E363" s="60">
        <v>1</v>
      </c>
      <c r="F363" s="60">
        <v>2240</v>
      </c>
      <c r="G363" s="51">
        <f t="shared" si="39"/>
        <v>19382.84</v>
      </c>
      <c r="H363" s="61">
        <v>3.47</v>
      </c>
      <c r="I363" s="60">
        <v>0.98</v>
      </c>
      <c r="J363" s="60">
        <v>2.47</v>
      </c>
      <c r="K363" s="54">
        <f t="shared" si="40"/>
        <v>3.4206</v>
      </c>
      <c r="L363" s="62">
        <v>1.325</v>
      </c>
      <c r="M363" s="56">
        <v>0.5882</v>
      </c>
      <c r="N363" s="63">
        <f t="shared" si="41"/>
        <v>179304.040169566</v>
      </c>
    </row>
    <row r="364" customHeight="1" spans="2:14">
      <c r="B364" s="58">
        <v>4329</v>
      </c>
      <c r="C364" s="59">
        <v>1.66</v>
      </c>
      <c r="D364" s="60">
        <v>2.2</v>
      </c>
      <c r="E364" s="60">
        <v>1</v>
      </c>
      <c r="F364" s="60">
        <v>2240</v>
      </c>
      <c r="G364" s="51">
        <f t="shared" si="39"/>
        <v>18049.508</v>
      </c>
      <c r="H364" s="61">
        <v>3.47</v>
      </c>
      <c r="I364" s="60">
        <v>0.98</v>
      </c>
      <c r="J364" s="60">
        <v>2.47</v>
      </c>
      <c r="K364" s="54">
        <f t="shared" si="40"/>
        <v>3.4206</v>
      </c>
      <c r="L364" s="62">
        <v>1.325</v>
      </c>
      <c r="M364" s="56">
        <v>0.5882</v>
      </c>
      <c r="N364" s="63">
        <f t="shared" si="41"/>
        <v>166969.840718538</v>
      </c>
    </row>
    <row r="365" customHeight="1" spans="2:14">
      <c r="B365" s="58">
        <v>4329</v>
      </c>
      <c r="C365" s="59">
        <v>2.09</v>
      </c>
      <c r="D365" s="60">
        <v>2.2</v>
      </c>
      <c r="E365" s="60">
        <v>1</v>
      </c>
      <c r="F365" s="60">
        <v>2240</v>
      </c>
      <c r="G365" s="51">
        <f t="shared" si="39"/>
        <v>22144.742</v>
      </c>
      <c r="H365" s="61">
        <v>3.47</v>
      </c>
      <c r="I365" s="60">
        <v>0.98</v>
      </c>
      <c r="J365" s="60">
        <v>2.47</v>
      </c>
      <c r="K365" s="54">
        <f t="shared" si="40"/>
        <v>3.4206</v>
      </c>
      <c r="L365" s="62">
        <v>1.325</v>
      </c>
      <c r="M365" s="56">
        <v>0.5882</v>
      </c>
      <c r="N365" s="63">
        <f t="shared" si="41"/>
        <v>204853.453318124</v>
      </c>
    </row>
    <row r="366" customHeight="1" spans="2:14">
      <c r="B366" s="58">
        <v>4329</v>
      </c>
      <c r="C366" s="64">
        <v>3.74</v>
      </c>
      <c r="D366" s="60">
        <v>2.2</v>
      </c>
      <c r="E366" s="60">
        <v>1</v>
      </c>
      <c r="F366" s="60">
        <v>2240</v>
      </c>
      <c r="G366" s="51">
        <f t="shared" si="39"/>
        <v>37859.012</v>
      </c>
      <c r="H366" s="61">
        <v>3.47</v>
      </c>
      <c r="I366" s="60">
        <v>0.98</v>
      </c>
      <c r="J366" s="60">
        <v>2.47</v>
      </c>
      <c r="K366" s="54">
        <f t="shared" si="40"/>
        <v>3.4206</v>
      </c>
      <c r="L366" s="62">
        <v>1.325</v>
      </c>
      <c r="M366" s="56">
        <v>0.5882</v>
      </c>
      <c r="N366" s="63">
        <f t="shared" si="41"/>
        <v>350220.803990957</v>
      </c>
    </row>
    <row r="367" customHeight="1" spans="2:14">
      <c r="B367" s="65">
        <v>3027</v>
      </c>
      <c r="C367" s="59">
        <v>1.96</v>
      </c>
      <c r="D367" s="60">
        <v>2.2</v>
      </c>
      <c r="E367" s="60">
        <v>1</v>
      </c>
      <c r="F367" s="60">
        <v>0</v>
      </c>
      <c r="G367" s="51">
        <f t="shared" si="39"/>
        <v>13052.424</v>
      </c>
      <c r="H367" s="61">
        <v>3.47</v>
      </c>
      <c r="I367" s="60">
        <v>0.98</v>
      </c>
      <c r="J367" s="60">
        <v>2.47</v>
      </c>
      <c r="K367" s="54">
        <f t="shared" si="40"/>
        <v>3.4206</v>
      </c>
      <c r="L367" s="62">
        <v>1.325</v>
      </c>
      <c r="M367" s="56">
        <v>0.5882</v>
      </c>
      <c r="N367" s="63">
        <f t="shared" si="41"/>
        <v>120743.521445062</v>
      </c>
    </row>
    <row r="368" customHeight="1" spans="2:14">
      <c r="B368" s="65">
        <v>3027</v>
      </c>
      <c r="C368" s="59">
        <v>1.33</v>
      </c>
      <c r="D368" s="60">
        <v>2.2</v>
      </c>
      <c r="E368" s="60">
        <v>1</v>
      </c>
      <c r="F368" s="60">
        <v>0</v>
      </c>
      <c r="G368" s="51">
        <f t="shared" si="39"/>
        <v>8857.002</v>
      </c>
      <c r="H368" s="61">
        <v>3.47</v>
      </c>
      <c r="I368" s="60">
        <v>0.98</v>
      </c>
      <c r="J368" s="60">
        <v>2.47</v>
      </c>
      <c r="K368" s="54">
        <f t="shared" si="40"/>
        <v>3.4206</v>
      </c>
      <c r="L368" s="62">
        <v>1.325</v>
      </c>
      <c r="M368" s="56">
        <v>0.5882</v>
      </c>
      <c r="N368" s="63">
        <f t="shared" si="41"/>
        <v>81933.1038377207</v>
      </c>
    </row>
    <row r="369" customHeight="1" spans="2:14">
      <c r="B369" s="65">
        <v>3027</v>
      </c>
      <c r="C369" s="50">
        <v>6.07</v>
      </c>
      <c r="D369" s="60">
        <v>1</v>
      </c>
      <c r="E369" s="60">
        <v>1</v>
      </c>
      <c r="F369" s="60">
        <v>0</v>
      </c>
      <c r="G369" s="51">
        <f t="shared" si="39"/>
        <v>18373.89</v>
      </c>
      <c r="H369" s="61">
        <v>3.17</v>
      </c>
      <c r="I369" s="60">
        <v>0.98</v>
      </c>
      <c r="J369" s="60">
        <v>2.47</v>
      </c>
      <c r="K369" s="54">
        <f t="shared" si="40"/>
        <v>3.4206</v>
      </c>
      <c r="L369" s="61">
        <v>1.125</v>
      </c>
      <c r="M369" s="56">
        <v>0.5882</v>
      </c>
      <c r="N369" s="63">
        <f t="shared" si="41"/>
        <v>131837.879227824</v>
      </c>
    </row>
    <row r="370" customHeight="1" spans="2:14">
      <c r="B370" s="66">
        <f>SUM(N354:N369)</f>
        <v>3479524.19048283</v>
      </c>
      <c r="C370" s="67"/>
      <c r="D370" s="67"/>
      <c r="E370" s="67"/>
      <c r="F370" s="67"/>
      <c r="G370" s="67"/>
      <c r="H370" s="67"/>
      <c r="I370" s="67"/>
      <c r="J370" s="67"/>
      <c r="K370" s="67"/>
      <c r="L370" s="67"/>
      <c r="M370" s="67"/>
      <c r="N370" s="68"/>
    </row>
    <row r="371" customHeight="1" spans="2:14">
      <c r="B371" s="66"/>
      <c r="C371" s="67"/>
      <c r="D371" s="67"/>
      <c r="E371" s="67"/>
      <c r="F371" s="67"/>
      <c r="G371" s="67"/>
      <c r="H371" s="67"/>
      <c r="I371" s="67"/>
      <c r="J371" s="67"/>
      <c r="K371" s="67"/>
      <c r="L371" s="67"/>
      <c r="M371" s="67"/>
      <c r="N371" s="68"/>
    </row>
    <row r="372" customHeight="1" spans="2:14">
      <c r="B372" s="69"/>
      <c r="C372" s="70"/>
      <c r="D372" s="70"/>
      <c r="E372" s="70"/>
      <c r="F372" s="70"/>
      <c r="G372" s="70"/>
      <c r="H372" s="70"/>
      <c r="I372" s="70"/>
      <c r="J372" s="70"/>
      <c r="K372" s="70"/>
      <c r="L372" s="70"/>
      <c r="M372" s="70"/>
      <c r="N372" s="71"/>
    </row>
    <row r="373" customHeight="1" spans="2:14">
      <c r="B373" s="34" t="s">
        <v>24</v>
      </c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6"/>
    </row>
    <row r="374" customHeight="1" spans="2:14">
      <c r="B374" s="37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9"/>
    </row>
    <row r="375" customHeight="1" spans="2:14">
      <c r="B375" s="40" t="s">
        <v>9</v>
      </c>
      <c r="C375" s="41"/>
      <c r="D375" s="41"/>
      <c r="E375" s="41"/>
      <c r="F375" s="41"/>
      <c r="G375" s="42"/>
      <c r="H375" s="43" t="s">
        <v>10</v>
      </c>
      <c r="I375" s="44"/>
      <c r="J375" s="44"/>
      <c r="K375" s="45"/>
      <c r="L375" s="46" t="s">
        <v>11</v>
      </c>
      <c r="M375" s="47"/>
      <c r="N375" s="48" t="s">
        <v>12</v>
      </c>
    </row>
    <row r="376" customHeight="1" spans="2:14">
      <c r="B376" s="49" t="s">
        <v>13</v>
      </c>
      <c r="C376" s="50" t="s">
        <v>14</v>
      </c>
      <c r="D376" s="50" t="s">
        <v>15</v>
      </c>
      <c r="E376" s="50" t="s">
        <v>16</v>
      </c>
      <c r="F376" s="50" t="s">
        <v>17</v>
      </c>
      <c r="G376" s="51" t="s">
        <v>9</v>
      </c>
      <c r="H376" s="52" t="s">
        <v>18</v>
      </c>
      <c r="I376" s="53" t="s">
        <v>19</v>
      </c>
      <c r="J376" s="53" t="s">
        <v>20</v>
      </c>
      <c r="K376" s="54" t="s">
        <v>21</v>
      </c>
      <c r="L376" s="55" t="s">
        <v>22</v>
      </c>
      <c r="M376" s="56" t="s">
        <v>23</v>
      </c>
      <c r="N376" s="57"/>
    </row>
    <row r="377" customHeight="1" spans="2:14">
      <c r="B377" s="58">
        <v>4329</v>
      </c>
      <c r="C377" s="53">
        <v>5.92</v>
      </c>
      <c r="D377" s="60">
        <v>1</v>
      </c>
      <c r="E377" s="60">
        <v>1</v>
      </c>
      <c r="F377" s="60">
        <v>2240</v>
      </c>
      <c r="G377" s="51">
        <f t="shared" ref="G377:G393" si="42">B377*C377*D377*E377+F377</f>
        <v>27867.68</v>
      </c>
      <c r="H377" s="61">
        <v>2.85</v>
      </c>
      <c r="I377" s="60">
        <v>0.98</v>
      </c>
      <c r="J377" s="60">
        <v>2.47</v>
      </c>
      <c r="K377" s="54">
        <f t="shared" ref="K377:K393" si="43">I377*J377+1</f>
        <v>3.4206</v>
      </c>
      <c r="L377" s="61">
        <v>1.125</v>
      </c>
      <c r="M377" s="56">
        <v>0.5882</v>
      </c>
      <c r="N377" s="63">
        <f t="shared" ref="N377:N393" si="44">G377*H377*K377*L377*M377</f>
        <v>179773.431787693</v>
      </c>
    </row>
    <row r="378" customHeight="1" spans="2:14">
      <c r="B378" s="58">
        <v>4329</v>
      </c>
      <c r="C378" s="64">
        <v>2.01</v>
      </c>
      <c r="D378" s="60">
        <v>2.2</v>
      </c>
      <c r="E378" s="60">
        <v>2</v>
      </c>
      <c r="F378" s="60">
        <v>2240</v>
      </c>
      <c r="G378" s="51">
        <f t="shared" si="42"/>
        <v>40525.676</v>
      </c>
      <c r="H378" s="61">
        <v>2.85</v>
      </c>
      <c r="I378" s="60">
        <v>0.98</v>
      </c>
      <c r="J378" s="60">
        <v>2.47</v>
      </c>
      <c r="K378" s="54">
        <f t="shared" si="43"/>
        <v>3.4206</v>
      </c>
      <c r="L378" s="61">
        <v>1.125</v>
      </c>
      <c r="M378" s="56">
        <v>0.5882</v>
      </c>
      <c r="N378" s="63">
        <f t="shared" si="44"/>
        <v>261429.722532918</v>
      </c>
    </row>
    <row r="379" customHeight="1" spans="2:14">
      <c r="B379" s="58">
        <v>4329</v>
      </c>
      <c r="C379" s="72">
        <v>8</v>
      </c>
      <c r="D379" s="60">
        <v>1</v>
      </c>
      <c r="E379" s="60">
        <v>1</v>
      </c>
      <c r="F379" s="60">
        <v>2240</v>
      </c>
      <c r="G379" s="51">
        <f t="shared" si="42"/>
        <v>36872</v>
      </c>
      <c r="H379" s="61">
        <v>2.85</v>
      </c>
      <c r="I379" s="60">
        <v>0.98</v>
      </c>
      <c r="J379" s="60">
        <v>2.47</v>
      </c>
      <c r="K379" s="54">
        <f t="shared" si="43"/>
        <v>3.4206</v>
      </c>
      <c r="L379" s="61">
        <v>1.125</v>
      </c>
      <c r="M379" s="56">
        <v>0.5882</v>
      </c>
      <c r="N379" s="63">
        <f t="shared" si="44"/>
        <v>237859.986079782</v>
      </c>
    </row>
    <row r="380" customHeight="1" spans="2:14">
      <c r="B380" s="58">
        <v>4329</v>
      </c>
      <c r="C380" s="59">
        <v>0.72</v>
      </c>
      <c r="D380" s="60">
        <v>2.2</v>
      </c>
      <c r="E380" s="60">
        <v>1</v>
      </c>
      <c r="F380" s="60">
        <v>2240</v>
      </c>
      <c r="G380" s="51">
        <f t="shared" si="42"/>
        <v>9097.136</v>
      </c>
      <c r="H380" s="61">
        <v>2.85</v>
      </c>
      <c r="I380" s="60">
        <v>0.98</v>
      </c>
      <c r="J380" s="60">
        <v>2.47</v>
      </c>
      <c r="K380" s="54">
        <f t="shared" si="43"/>
        <v>3.4206</v>
      </c>
      <c r="L380" s="61">
        <v>1.125</v>
      </c>
      <c r="M380" s="56">
        <v>0.5882</v>
      </c>
      <c r="N380" s="63">
        <f t="shared" si="44"/>
        <v>58685.3070711077</v>
      </c>
    </row>
    <row r="381" customHeight="1" spans="2:14">
      <c r="B381" s="58">
        <v>4329</v>
      </c>
      <c r="C381" s="59">
        <v>0.97</v>
      </c>
      <c r="D381" s="60">
        <v>2.2</v>
      </c>
      <c r="E381" s="60">
        <v>1</v>
      </c>
      <c r="F381" s="60">
        <v>2240</v>
      </c>
      <c r="G381" s="51">
        <f t="shared" si="42"/>
        <v>11478.086</v>
      </c>
      <c r="H381" s="61">
        <v>2.85</v>
      </c>
      <c r="I381" s="60">
        <v>0.98</v>
      </c>
      <c r="J381" s="60">
        <v>2.47</v>
      </c>
      <c r="K381" s="54">
        <f t="shared" si="43"/>
        <v>3.4206</v>
      </c>
      <c r="L381" s="61">
        <v>1.125</v>
      </c>
      <c r="M381" s="56">
        <v>0.5882</v>
      </c>
      <c r="N381" s="63">
        <f t="shared" si="44"/>
        <v>74044.7324848812</v>
      </c>
    </row>
    <row r="382" customHeight="1" spans="2:14">
      <c r="B382" s="58">
        <v>4329</v>
      </c>
      <c r="C382" s="59">
        <v>0.89</v>
      </c>
      <c r="D382" s="60">
        <v>2.2</v>
      </c>
      <c r="E382" s="60">
        <v>1</v>
      </c>
      <c r="F382" s="60">
        <v>2240</v>
      </c>
      <c r="G382" s="51">
        <f t="shared" si="42"/>
        <v>10716.182</v>
      </c>
      <c r="H382" s="61">
        <v>2.85</v>
      </c>
      <c r="I382" s="60">
        <v>0.98</v>
      </c>
      <c r="J382" s="60">
        <v>2.47</v>
      </c>
      <c r="K382" s="54">
        <f t="shared" si="43"/>
        <v>3.4206</v>
      </c>
      <c r="L382" s="61">
        <v>1.125</v>
      </c>
      <c r="M382" s="56">
        <v>0.5882</v>
      </c>
      <c r="N382" s="63">
        <f t="shared" si="44"/>
        <v>69129.7163524737</v>
      </c>
    </row>
    <row r="383" customHeight="1" spans="2:14">
      <c r="B383" s="58">
        <v>4329</v>
      </c>
      <c r="C383" s="59">
        <v>1.13</v>
      </c>
      <c r="D383" s="60">
        <v>2.2</v>
      </c>
      <c r="E383" s="60">
        <v>1</v>
      </c>
      <c r="F383" s="60">
        <v>2240</v>
      </c>
      <c r="G383" s="51">
        <f t="shared" si="42"/>
        <v>13001.894</v>
      </c>
      <c r="H383" s="61">
        <v>2.85</v>
      </c>
      <c r="I383" s="60">
        <v>0.98</v>
      </c>
      <c r="J383" s="60">
        <v>2.47</v>
      </c>
      <c r="K383" s="54">
        <f t="shared" si="43"/>
        <v>3.4206</v>
      </c>
      <c r="L383" s="61">
        <v>1.125</v>
      </c>
      <c r="M383" s="56">
        <v>0.5882</v>
      </c>
      <c r="N383" s="63">
        <f t="shared" si="44"/>
        <v>83874.7647496963</v>
      </c>
    </row>
    <row r="384" customHeight="1" spans="2:14">
      <c r="B384" s="58">
        <v>4329</v>
      </c>
      <c r="C384" s="64">
        <v>2.01</v>
      </c>
      <c r="D384" s="60">
        <v>2.2</v>
      </c>
      <c r="E384" s="60">
        <v>1</v>
      </c>
      <c r="F384" s="60">
        <v>2240</v>
      </c>
      <c r="G384" s="51">
        <f t="shared" si="42"/>
        <v>21382.838</v>
      </c>
      <c r="H384" s="61">
        <v>2.85</v>
      </c>
      <c r="I384" s="60">
        <v>0.98</v>
      </c>
      <c r="J384" s="60">
        <v>2.47</v>
      </c>
      <c r="K384" s="54">
        <f t="shared" si="43"/>
        <v>3.4206</v>
      </c>
      <c r="L384" s="61">
        <v>1.125</v>
      </c>
      <c r="M384" s="56">
        <v>0.5882</v>
      </c>
      <c r="N384" s="63">
        <f t="shared" si="44"/>
        <v>137939.942206179</v>
      </c>
    </row>
    <row r="385" customHeight="1" spans="2:14">
      <c r="B385" s="58">
        <v>4329</v>
      </c>
      <c r="C385" s="72">
        <v>8</v>
      </c>
      <c r="D385" s="60">
        <v>1</v>
      </c>
      <c r="E385" s="60">
        <v>1</v>
      </c>
      <c r="F385" s="60">
        <v>2240</v>
      </c>
      <c r="G385" s="51">
        <f t="shared" si="42"/>
        <v>36872</v>
      </c>
      <c r="H385" s="61">
        <v>2.85</v>
      </c>
      <c r="I385" s="60">
        <v>0.98</v>
      </c>
      <c r="J385" s="60">
        <v>2.47</v>
      </c>
      <c r="K385" s="54">
        <f t="shared" si="43"/>
        <v>3.4206</v>
      </c>
      <c r="L385" s="61">
        <v>1.125</v>
      </c>
      <c r="M385" s="56">
        <v>0.5882</v>
      </c>
      <c r="N385" s="63">
        <f t="shared" si="44"/>
        <v>237859.986079782</v>
      </c>
    </row>
    <row r="386" customHeight="1" spans="2:14">
      <c r="B386" s="58">
        <v>4329</v>
      </c>
      <c r="C386" s="59">
        <v>0.72</v>
      </c>
      <c r="D386" s="60">
        <v>2.2</v>
      </c>
      <c r="E386" s="60">
        <v>1</v>
      </c>
      <c r="F386" s="60">
        <v>2240</v>
      </c>
      <c r="G386" s="51">
        <f t="shared" si="42"/>
        <v>9097.136</v>
      </c>
      <c r="H386" s="61">
        <v>2.85</v>
      </c>
      <c r="I386" s="60">
        <v>0.98</v>
      </c>
      <c r="J386" s="60">
        <v>2.47</v>
      </c>
      <c r="K386" s="54">
        <f t="shared" si="43"/>
        <v>3.4206</v>
      </c>
      <c r="L386" s="61">
        <v>1.125</v>
      </c>
      <c r="M386" s="56">
        <v>0.5882</v>
      </c>
      <c r="N386" s="63">
        <f t="shared" si="44"/>
        <v>58685.3070711077</v>
      </c>
    </row>
    <row r="387" customHeight="1" spans="2:14">
      <c r="B387" s="58">
        <v>4329</v>
      </c>
      <c r="C387" s="59">
        <v>0.97</v>
      </c>
      <c r="D387" s="60">
        <v>2.2</v>
      </c>
      <c r="E387" s="60">
        <v>1</v>
      </c>
      <c r="F387" s="60">
        <v>2240</v>
      </c>
      <c r="G387" s="51">
        <f t="shared" si="42"/>
        <v>11478.086</v>
      </c>
      <c r="H387" s="61">
        <v>2.85</v>
      </c>
      <c r="I387" s="60">
        <v>0.98</v>
      </c>
      <c r="J387" s="60">
        <v>2.47</v>
      </c>
      <c r="K387" s="54">
        <f t="shared" si="43"/>
        <v>3.4206</v>
      </c>
      <c r="L387" s="61">
        <v>1.125</v>
      </c>
      <c r="M387" s="56">
        <v>0.5882</v>
      </c>
      <c r="N387" s="63">
        <f t="shared" si="44"/>
        <v>74044.7324848812</v>
      </c>
    </row>
    <row r="388" customHeight="1" spans="2:14">
      <c r="B388" s="58">
        <v>4329</v>
      </c>
      <c r="C388" s="59">
        <v>0.89</v>
      </c>
      <c r="D388" s="60">
        <v>2.2</v>
      </c>
      <c r="E388" s="60">
        <v>1</v>
      </c>
      <c r="F388" s="60">
        <v>2240</v>
      </c>
      <c r="G388" s="51">
        <f t="shared" si="42"/>
        <v>10716.182</v>
      </c>
      <c r="H388" s="61">
        <v>2.85</v>
      </c>
      <c r="I388" s="60">
        <v>0.98</v>
      </c>
      <c r="J388" s="60">
        <v>2.47</v>
      </c>
      <c r="K388" s="54">
        <f t="shared" si="43"/>
        <v>3.4206</v>
      </c>
      <c r="L388" s="61">
        <v>1.125</v>
      </c>
      <c r="M388" s="56">
        <v>0.5882</v>
      </c>
      <c r="N388" s="63">
        <f t="shared" si="44"/>
        <v>69129.7163524737</v>
      </c>
    </row>
    <row r="389" customHeight="1" spans="2:14">
      <c r="B389" s="58">
        <v>4329</v>
      </c>
      <c r="C389" s="59">
        <v>1.13</v>
      </c>
      <c r="D389" s="60">
        <v>2.2</v>
      </c>
      <c r="E389" s="60">
        <v>1</v>
      </c>
      <c r="F389" s="60">
        <v>2240</v>
      </c>
      <c r="G389" s="51">
        <f t="shared" si="42"/>
        <v>13001.894</v>
      </c>
      <c r="H389" s="61">
        <v>2.85</v>
      </c>
      <c r="I389" s="60">
        <v>0.98</v>
      </c>
      <c r="J389" s="60">
        <v>2.47</v>
      </c>
      <c r="K389" s="54">
        <f t="shared" si="43"/>
        <v>3.4206</v>
      </c>
      <c r="L389" s="61">
        <v>1.125</v>
      </c>
      <c r="M389" s="56">
        <v>0.5882</v>
      </c>
      <c r="N389" s="63">
        <f t="shared" si="44"/>
        <v>83874.7647496963</v>
      </c>
    </row>
    <row r="390" customHeight="1" spans="2:14">
      <c r="B390" s="58">
        <v>4329</v>
      </c>
      <c r="C390" s="64">
        <v>2.01</v>
      </c>
      <c r="D390" s="60">
        <v>2.2</v>
      </c>
      <c r="E390" s="60">
        <v>1</v>
      </c>
      <c r="F390" s="60">
        <v>0</v>
      </c>
      <c r="G390" s="51">
        <f t="shared" si="42"/>
        <v>19142.838</v>
      </c>
      <c r="H390" s="61">
        <v>2.85</v>
      </c>
      <c r="I390" s="60">
        <v>0.98</v>
      </c>
      <c r="J390" s="60">
        <v>2.47</v>
      </c>
      <c r="K390" s="54">
        <f t="shared" si="43"/>
        <v>3.4206</v>
      </c>
      <c r="L390" s="61">
        <v>1.125</v>
      </c>
      <c r="M390" s="56">
        <v>0.5882</v>
      </c>
      <c r="N390" s="63">
        <f t="shared" si="44"/>
        <v>123489.780326739</v>
      </c>
    </row>
    <row r="391" customHeight="1" spans="2:14">
      <c r="B391" s="58">
        <v>4329</v>
      </c>
      <c r="C391" s="72">
        <v>8</v>
      </c>
      <c r="D391" s="60">
        <v>1</v>
      </c>
      <c r="E391" s="60">
        <v>1</v>
      </c>
      <c r="F391" s="60">
        <v>0</v>
      </c>
      <c r="G391" s="51">
        <f t="shared" si="42"/>
        <v>34632</v>
      </c>
      <c r="H391" s="61">
        <v>2.85</v>
      </c>
      <c r="I391" s="60">
        <v>0.98</v>
      </c>
      <c r="J391" s="60">
        <v>2.47</v>
      </c>
      <c r="K391" s="54">
        <f t="shared" si="43"/>
        <v>3.4206</v>
      </c>
      <c r="L391" s="61">
        <v>1.125</v>
      </c>
      <c r="M391" s="56">
        <v>0.5882</v>
      </c>
      <c r="N391" s="63">
        <f t="shared" si="44"/>
        <v>223409.824200342</v>
      </c>
    </row>
    <row r="392" customHeight="1" spans="2:14">
      <c r="B392" s="65">
        <v>2950</v>
      </c>
      <c r="C392" s="59">
        <v>0.72</v>
      </c>
      <c r="D392" s="60">
        <v>2.2</v>
      </c>
      <c r="E392" s="60">
        <v>1</v>
      </c>
      <c r="F392" s="60">
        <v>0</v>
      </c>
      <c r="G392" s="51">
        <f t="shared" si="42"/>
        <v>4672.8</v>
      </c>
      <c r="H392" s="61">
        <v>2.85</v>
      </c>
      <c r="I392" s="60">
        <v>0.98</v>
      </c>
      <c r="J392" s="60">
        <v>2.47</v>
      </c>
      <c r="K392" s="54">
        <f t="shared" si="43"/>
        <v>3.4206</v>
      </c>
      <c r="L392" s="61">
        <v>1.125</v>
      </c>
      <c r="M392" s="56">
        <v>0.5882</v>
      </c>
      <c r="N392" s="63">
        <f t="shared" si="44"/>
        <v>30144.0698349318</v>
      </c>
    </row>
    <row r="393" customHeight="1" spans="2:14">
      <c r="B393" s="65">
        <v>2950</v>
      </c>
      <c r="C393" s="50">
        <v>3.27</v>
      </c>
      <c r="D393" s="60">
        <v>1</v>
      </c>
      <c r="E393" s="60">
        <v>1</v>
      </c>
      <c r="F393" s="60">
        <v>0</v>
      </c>
      <c r="G393" s="51">
        <f t="shared" si="42"/>
        <v>9646.5</v>
      </c>
      <c r="H393" s="61">
        <v>2.55</v>
      </c>
      <c r="I393" s="60">
        <v>0.98</v>
      </c>
      <c r="J393" s="60">
        <v>2.47</v>
      </c>
      <c r="K393" s="54">
        <f t="shared" si="43"/>
        <v>3.4206</v>
      </c>
      <c r="L393" s="61">
        <v>1.125</v>
      </c>
      <c r="M393" s="56">
        <v>0.5882</v>
      </c>
      <c r="N393" s="63">
        <f t="shared" si="44"/>
        <v>55678.7892784376</v>
      </c>
    </row>
    <row r="394" customHeight="1" spans="2:14">
      <c r="B394" s="66">
        <f>SUM(N377:N393)</f>
        <v>2059054.57364312</v>
      </c>
      <c r="C394" s="67"/>
      <c r="D394" s="67"/>
      <c r="E394" s="67"/>
      <c r="F394" s="67"/>
      <c r="G394" s="67"/>
      <c r="H394" s="67"/>
      <c r="I394" s="67"/>
      <c r="J394" s="67"/>
      <c r="K394" s="67"/>
      <c r="L394" s="67"/>
      <c r="M394" s="67"/>
      <c r="N394" s="68"/>
    </row>
    <row r="395" customHeight="1" spans="2:14">
      <c r="B395" s="66"/>
      <c r="C395" s="67"/>
      <c r="D395" s="67"/>
      <c r="E395" s="67"/>
      <c r="F395" s="67"/>
      <c r="G395" s="67"/>
      <c r="H395" s="67"/>
      <c r="I395" s="67"/>
      <c r="J395" s="67"/>
      <c r="K395" s="67"/>
      <c r="L395" s="67"/>
      <c r="M395" s="67"/>
      <c r="N395" s="68"/>
    </row>
    <row r="396" customHeight="1" spans="2:14">
      <c r="B396" s="69"/>
      <c r="C396" s="70"/>
      <c r="D396" s="70"/>
      <c r="E396" s="70"/>
      <c r="F396" s="70"/>
      <c r="G396" s="70"/>
      <c r="H396" s="70"/>
      <c r="I396" s="70"/>
      <c r="J396" s="70"/>
      <c r="K396" s="70"/>
      <c r="L396" s="70"/>
      <c r="M396" s="70"/>
      <c r="N396" s="71"/>
    </row>
    <row r="397" customHeight="1" spans="2:14">
      <c r="B397" s="34" t="s">
        <v>5</v>
      </c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6"/>
    </row>
    <row r="398" customHeight="1" spans="2:14">
      <c r="B398" s="37"/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9"/>
    </row>
    <row r="399" customHeight="1" spans="2:14">
      <c r="B399" s="40" t="s">
        <v>9</v>
      </c>
      <c r="C399" s="41"/>
      <c r="D399" s="41"/>
      <c r="E399" s="41"/>
      <c r="F399" s="41"/>
      <c r="G399" s="42"/>
      <c r="H399" s="43" t="s">
        <v>10</v>
      </c>
      <c r="I399" s="44"/>
      <c r="J399" s="44"/>
      <c r="K399" s="45"/>
      <c r="L399" s="46" t="s">
        <v>11</v>
      </c>
      <c r="M399" s="47"/>
      <c r="N399" s="48" t="s">
        <v>12</v>
      </c>
    </row>
    <row r="400" customHeight="1" spans="2:14">
      <c r="B400" s="49" t="s">
        <v>13</v>
      </c>
      <c r="C400" s="50" t="s">
        <v>14</v>
      </c>
      <c r="D400" s="50" t="s">
        <v>15</v>
      </c>
      <c r="E400" s="50" t="s">
        <v>16</v>
      </c>
      <c r="F400" s="50" t="s">
        <v>17</v>
      </c>
      <c r="G400" s="51" t="s">
        <v>9</v>
      </c>
      <c r="H400" s="52" t="s">
        <v>18</v>
      </c>
      <c r="I400" s="53" t="s">
        <v>19</v>
      </c>
      <c r="J400" s="53" t="s">
        <v>20</v>
      </c>
      <c r="K400" s="54" t="s">
        <v>21</v>
      </c>
      <c r="L400" s="55" t="s">
        <v>22</v>
      </c>
      <c r="M400" s="56" t="s">
        <v>23</v>
      </c>
      <c r="N400" s="57"/>
    </row>
    <row r="401" customHeight="1" spans="2:14">
      <c r="B401" s="65">
        <v>3734</v>
      </c>
      <c r="C401" s="60">
        <v>2.53</v>
      </c>
      <c r="D401" s="60">
        <v>1</v>
      </c>
      <c r="E401" s="60">
        <v>1</v>
      </c>
      <c r="F401" s="60">
        <v>0</v>
      </c>
      <c r="G401" s="51">
        <f t="shared" ref="G401:G423" si="45">B401*C401*D401*E401+F401</f>
        <v>9447.02</v>
      </c>
      <c r="H401" s="61">
        <v>1.9</v>
      </c>
      <c r="I401" s="60">
        <v>0.98</v>
      </c>
      <c r="J401" s="60">
        <v>2.33</v>
      </c>
      <c r="K401" s="54">
        <f t="shared" ref="K401:K423" si="46">I401*J401+1</f>
        <v>3.2834</v>
      </c>
      <c r="L401" s="61">
        <v>1.125</v>
      </c>
      <c r="M401" s="56">
        <v>0.6711</v>
      </c>
      <c r="N401" s="63">
        <f t="shared" ref="N401:N423" si="47">G401*H401*K401*L401*M401</f>
        <v>44495.0798881411</v>
      </c>
    </row>
    <row r="402" customHeight="1" spans="2:14">
      <c r="B402" s="65">
        <v>3734</v>
      </c>
      <c r="C402" s="60">
        <v>2.05</v>
      </c>
      <c r="D402" s="60">
        <v>1</v>
      </c>
      <c r="E402" s="60">
        <v>1</v>
      </c>
      <c r="F402" s="60">
        <v>0</v>
      </c>
      <c r="G402" s="51">
        <f t="shared" si="45"/>
        <v>7654.7</v>
      </c>
      <c r="H402" s="61">
        <v>1.9</v>
      </c>
      <c r="I402" s="60">
        <v>0.98</v>
      </c>
      <c r="J402" s="60">
        <v>2.33</v>
      </c>
      <c r="K402" s="54">
        <f t="shared" si="46"/>
        <v>3.2834</v>
      </c>
      <c r="L402" s="61">
        <v>1.125</v>
      </c>
      <c r="M402" s="56">
        <v>0.6711</v>
      </c>
      <c r="N402" s="63">
        <f t="shared" si="47"/>
        <v>36053.325601063</v>
      </c>
    </row>
    <row r="403" customHeight="1" spans="2:14">
      <c r="B403" s="65">
        <v>3734</v>
      </c>
      <c r="C403" s="60">
        <v>2.38</v>
      </c>
      <c r="D403" s="60">
        <v>1</v>
      </c>
      <c r="E403" s="60">
        <v>1</v>
      </c>
      <c r="F403" s="60">
        <v>0</v>
      </c>
      <c r="G403" s="51">
        <f t="shared" si="45"/>
        <v>8886.92</v>
      </c>
      <c r="H403" s="61">
        <v>1.9</v>
      </c>
      <c r="I403" s="60">
        <v>0.98</v>
      </c>
      <c r="J403" s="60">
        <v>2.33</v>
      </c>
      <c r="K403" s="54">
        <f t="shared" si="46"/>
        <v>3.2834</v>
      </c>
      <c r="L403" s="61">
        <v>1.125</v>
      </c>
      <c r="M403" s="56">
        <v>0.6711</v>
      </c>
      <c r="N403" s="63">
        <f t="shared" si="47"/>
        <v>41857.0316734292</v>
      </c>
    </row>
    <row r="404" customHeight="1" spans="2:14">
      <c r="B404" s="65">
        <v>3734</v>
      </c>
      <c r="C404" s="60">
        <v>2.01</v>
      </c>
      <c r="D404" s="60">
        <v>1.75</v>
      </c>
      <c r="E404" s="60">
        <v>1</v>
      </c>
      <c r="F404" s="60">
        <v>0</v>
      </c>
      <c r="G404" s="51">
        <f t="shared" si="45"/>
        <v>13134.345</v>
      </c>
      <c r="H404" s="61">
        <v>1.9</v>
      </c>
      <c r="I404" s="60">
        <v>0.98</v>
      </c>
      <c r="J404" s="60">
        <v>2.33</v>
      </c>
      <c r="K404" s="54">
        <f t="shared" si="46"/>
        <v>3.2834</v>
      </c>
      <c r="L404" s="61">
        <v>1.125</v>
      </c>
      <c r="M404" s="56">
        <v>0.6711</v>
      </c>
      <c r="N404" s="63">
        <f t="shared" si="47"/>
        <v>61862.2306349946</v>
      </c>
    </row>
    <row r="405" customHeight="1" spans="2:14">
      <c r="B405" s="65">
        <v>3734</v>
      </c>
      <c r="C405" s="60">
        <v>2.01</v>
      </c>
      <c r="D405" s="60">
        <v>1.75</v>
      </c>
      <c r="E405" s="60">
        <v>1</v>
      </c>
      <c r="F405" s="60">
        <v>0</v>
      </c>
      <c r="G405" s="51">
        <f t="shared" si="45"/>
        <v>13134.345</v>
      </c>
      <c r="H405" s="61">
        <v>1.9</v>
      </c>
      <c r="I405" s="60">
        <v>0.98</v>
      </c>
      <c r="J405" s="60">
        <v>2.33</v>
      </c>
      <c r="K405" s="54">
        <f t="shared" si="46"/>
        <v>3.2834</v>
      </c>
      <c r="L405" s="61">
        <v>1.325</v>
      </c>
      <c r="M405" s="56">
        <v>0.6711</v>
      </c>
      <c r="N405" s="63">
        <f t="shared" si="47"/>
        <v>72859.9605256604</v>
      </c>
    </row>
    <row r="406" customHeight="1" spans="2:14">
      <c r="B406" s="65">
        <v>3734</v>
      </c>
      <c r="C406" s="60">
        <v>2.01</v>
      </c>
      <c r="D406" s="60">
        <v>1.75</v>
      </c>
      <c r="E406" s="60">
        <v>1</v>
      </c>
      <c r="F406" s="60">
        <v>0</v>
      </c>
      <c r="G406" s="51">
        <f t="shared" si="45"/>
        <v>13134.345</v>
      </c>
      <c r="H406" s="61">
        <v>1.9</v>
      </c>
      <c r="I406" s="60">
        <v>0.98</v>
      </c>
      <c r="J406" s="60">
        <v>2.33</v>
      </c>
      <c r="K406" s="54">
        <f t="shared" si="46"/>
        <v>3.2834</v>
      </c>
      <c r="L406" s="61">
        <v>1.325</v>
      </c>
      <c r="M406" s="56">
        <v>0.6711</v>
      </c>
      <c r="N406" s="63">
        <f t="shared" si="47"/>
        <v>72859.9605256604</v>
      </c>
    </row>
    <row r="407" customHeight="1" spans="2:14">
      <c r="B407" s="65">
        <v>3734</v>
      </c>
      <c r="C407" s="60">
        <v>2.01</v>
      </c>
      <c r="D407" s="60">
        <v>1.75</v>
      </c>
      <c r="E407" s="60">
        <v>1</v>
      </c>
      <c r="F407" s="60">
        <v>0</v>
      </c>
      <c r="G407" s="51">
        <f t="shared" si="45"/>
        <v>13134.345</v>
      </c>
      <c r="H407" s="61">
        <v>1.9</v>
      </c>
      <c r="I407" s="60">
        <v>0.98</v>
      </c>
      <c r="J407" s="60">
        <v>2.33</v>
      </c>
      <c r="K407" s="54">
        <f t="shared" si="46"/>
        <v>3.2834</v>
      </c>
      <c r="L407" s="61">
        <v>1.325</v>
      </c>
      <c r="M407" s="56">
        <v>0.6711</v>
      </c>
      <c r="N407" s="63">
        <f t="shared" si="47"/>
        <v>72859.9605256604</v>
      </c>
    </row>
    <row r="408" customHeight="1" spans="2:14">
      <c r="B408" s="65">
        <v>3734</v>
      </c>
      <c r="C408" s="60">
        <v>2.01</v>
      </c>
      <c r="D408" s="60">
        <v>1.75</v>
      </c>
      <c r="E408" s="60">
        <v>1</v>
      </c>
      <c r="F408" s="60">
        <v>0</v>
      </c>
      <c r="G408" s="51">
        <f t="shared" si="45"/>
        <v>13134.345</v>
      </c>
      <c r="H408" s="61">
        <v>1.9</v>
      </c>
      <c r="I408" s="60">
        <v>0.98</v>
      </c>
      <c r="J408" s="60">
        <v>2.33</v>
      </c>
      <c r="K408" s="54">
        <f t="shared" si="46"/>
        <v>3.2834</v>
      </c>
      <c r="L408" s="61">
        <v>1.325</v>
      </c>
      <c r="M408" s="56">
        <v>0.6711</v>
      </c>
      <c r="N408" s="63">
        <f t="shared" si="47"/>
        <v>72859.9605256604</v>
      </c>
    </row>
    <row r="409" customHeight="1" spans="2:14">
      <c r="B409" s="65">
        <v>3734</v>
      </c>
      <c r="C409" s="60">
        <v>2.01</v>
      </c>
      <c r="D409" s="60">
        <v>1.75</v>
      </c>
      <c r="E409" s="60">
        <v>1</v>
      </c>
      <c r="F409" s="60">
        <v>0</v>
      </c>
      <c r="G409" s="51">
        <f t="shared" si="45"/>
        <v>13134.345</v>
      </c>
      <c r="H409" s="61">
        <v>1.9</v>
      </c>
      <c r="I409" s="60">
        <v>0.98</v>
      </c>
      <c r="J409" s="60">
        <v>2.33</v>
      </c>
      <c r="K409" s="54">
        <f t="shared" si="46"/>
        <v>3.2834</v>
      </c>
      <c r="L409" s="61">
        <v>1.325</v>
      </c>
      <c r="M409" s="56">
        <v>0.6711</v>
      </c>
      <c r="N409" s="63">
        <f t="shared" si="47"/>
        <v>72859.9605256604</v>
      </c>
    </row>
    <row r="410" customHeight="1" spans="2:14">
      <c r="B410" s="65">
        <v>3734</v>
      </c>
      <c r="C410" s="60">
        <v>2.01</v>
      </c>
      <c r="D410" s="60">
        <v>1.75</v>
      </c>
      <c r="E410" s="60">
        <v>1</v>
      </c>
      <c r="F410" s="60">
        <v>0</v>
      </c>
      <c r="G410" s="51">
        <f t="shared" si="45"/>
        <v>13134.345</v>
      </c>
      <c r="H410" s="61">
        <v>1.9</v>
      </c>
      <c r="I410" s="60">
        <v>0.98</v>
      </c>
      <c r="J410" s="60">
        <v>2.33</v>
      </c>
      <c r="K410" s="54">
        <f t="shared" si="46"/>
        <v>3.2834</v>
      </c>
      <c r="L410" s="61">
        <v>1.325</v>
      </c>
      <c r="M410" s="56">
        <v>0.6711</v>
      </c>
      <c r="N410" s="63">
        <f t="shared" si="47"/>
        <v>72859.9605256604</v>
      </c>
    </row>
    <row r="411" customHeight="1" spans="2:14">
      <c r="B411" s="65">
        <v>3734</v>
      </c>
      <c r="C411" s="60">
        <v>2.01</v>
      </c>
      <c r="D411" s="60">
        <v>1.75</v>
      </c>
      <c r="E411" s="60">
        <v>1</v>
      </c>
      <c r="F411" s="60">
        <v>0</v>
      </c>
      <c r="G411" s="51">
        <f t="shared" si="45"/>
        <v>13134.345</v>
      </c>
      <c r="H411" s="61">
        <v>1.9</v>
      </c>
      <c r="I411" s="60">
        <v>0.98</v>
      </c>
      <c r="J411" s="60">
        <v>2.33</v>
      </c>
      <c r="K411" s="54">
        <f t="shared" si="46"/>
        <v>3.2834</v>
      </c>
      <c r="L411" s="61">
        <v>1.325</v>
      </c>
      <c r="M411" s="56">
        <v>0.6711</v>
      </c>
      <c r="N411" s="63">
        <f t="shared" si="47"/>
        <v>72859.9605256604</v>
      </c>
    </row>
    <row r="412" customHeight="1" spans="2:14">
      <c r="B412" s="65">
        <v>3734</v>
      </c>
      <c r="C412" s="60">
        <v>2.01</v>
      </c>
      <c r="D412" s="60">
        <v>1.75</v>
      </c>
      <c r="E412" s="60">
        <v>1</v>
      </c>
      <c r="F412" s="60">
        <v>0</v>
      </c>
      <c r="G412" s="51">
        <f t="shared" si="45"/>
        <v>13134.345</v>
      </c>
      <c r="H412" s="61">
        <v>1.9</v>
      </c>
      <c r="I412" s="60">
        <v>0.98</v>
      </c>
      <c r="J412" s="60">
        <v>2.33</v>
      </c>
      <c r="K412" s="54">
        <f t="shared" si="46"/>
        <v>3.2834</v>
      </c>
      <c r="L412" s="61">
        <v>1.325</v>
      </c>
      <c r="M412" s="56">
        <v>0.6711</v>
      </c>
      <c r="N412" s="63">
        <f t="shared" si="47"/>
        <v>72859.9605256604</v>
      </c>
    </row>
    <row r="413" customHeight="1" spans="2:14">
      <c r="B413" s="65">
        <v>3734</v>
      </c>
      <c r="C413" s="60">
        <v>2.01</v>
      </c>
      <c r="D413" s="60">
        <v>1.75</v>
      </c>
      <c r="E413" s="60">
        <v>1</v>
      </c>
      <c r="F413" s="60">
        <v>0</v>
      </c>
      <c r="G413" s="51">
        <f t="shared" si="45"/>
        <v>13134.345</v>
      </c>
      <c r="H413" s="61">
        <v>1.9</v>
      </c>
      <c r="I413" s="60">
        <v>0.98</v>
      </c>
      <c r="J413" s="60">
        <v>2.33</v>
      </c>
      <c r="K413" s="54">
        <f t="shared" si="46"/>
        <v>3.2834</v>
      </c>
      <c r="L413" s="61">
        <v>1.325</v>
      </c>
      <c r="M413" s="56">
        <v>0.6711</v>
      </c>
      <c r="N413" s="63">
        <f t="shared" si="47"/>
        <v>72859.9605256604</v>
      </c>
    </row>
    <row r="414" customHeight="1" spans="2:14">
      <c r="B414" s="65">
        <v>3734</v>
      </c>
      <c r="C414" s="60">
        <v>2.01</v>
      </c>
      <c r="D414" s="60">
        <v>1</v>
      </c>
      <c r="E414" s="60">
        <v>1</v>
      </c>
      <c r="F414" s="60">
        <v>0</v>
      </c>
      <c r="G414" s="51">
        <f t="shared" si="45"/>
        <v>7505.34</v>
      </c>
      <c r="H414" s="61">
        <v>1.9</v>
      </c>
      <c r="I414" s="60">
        <v>0.98</v>
      </c>
      <c r="J414" s="60">
        <v>2.33</v>
      </c>
      <c r="K414" s="54">
        <f t="shared" si="46"/>
        <v>3.2834</v>
      </c>
      <c r="L414" s="61">
        <v>1.325</v>
      </c>
      <c r="M414" s="56">
        <v>0.6711</v>
      </c>
      <c r="N414" s="63">
        <f t="shared" si="47"/>
        <v>41634.2631575202</v>
      </c>
    </row>
    <row r="415" customHeight="1" spans="2:14">
      <c r="B415" s="65">
        <v>3734</v>
      </c>
      <c r="C415" s="60">
        <v>2.01</v>
      </c>
      <c r="D415" s="60">
        <v>1</v>
      </c>
      <c r="E415" s="60">
        <v>1</v>
      </c>
      <c r="F415" s="60">
        <v>0</v>
      </c>
      <c r="G415" s="51">
        <f t="shared" si="45"/>
        <v>7505.34</v>
      </c>
      <c r="H415" s="61">
        <v>1.9</v>
      </c>
      <c r="I415" s="60">
        <v>0.98</v>
      </c>
      <c r="J415" s="60">
        <v>2.33</v>
      </c>
      <c r="K415" s="54">
        <f t="shared" si="46"/>
        <v>3.2834</v>
      </c>
      <c r="L415" s="61">
        <v>1.325</v>
      </c>
      <c r="M415" s="56">
        <v>0.6711</v>
      </c>
      <c r="N415" s="63">
        <f t="shared" si="47"/>
        <v>41634.2631575202</v>
      </c>
    </row>
    <row r="416" customHeight="1" spans="2:14">
      <c r="B416" s="65">
        <v>3734</v>
      </c>
      <c r="C416" s="60">
        <v>2.01</v>
      </c>
      <c r="D416" s="60">
        <v>1</v>
      </c>
      <c r="E416" s="60">
        <v>1</v>
      </c>
      <c r="F416" s="60">
        <v>0</v>
      </c>
      <c r="G416" s="51">
        <f t="shared" si="45"/>
        <v>7505.34</v>
      </c>
      <c r="H416" s="61">
        <v>1.9</v>
      </c>
      <c r="I416" s="60">
        <v>0.98</v>
      </c>
      <c r="J416" s="60">
        <v>2.33</v>
      </c>
      <c r="K416" s="54">
        <f t="shared" si="46"/>
        <v>3.2834</v>
      </c>
      <c r="L416" s="61">
        <v>1.325</v>
      </c>
      <c r="M416" s="56">
        <v>0.6711</v>
      </c>
      <c r="N416" s="63">
        <f t="shared" si="47"/>
        <v>41634.2631575202</v>
      </c>
    </row>
    <row r="417" customHeight="1" spans="2:14">
      <c r="B417" s="65">
        <v>3734</v>
      </c>
      <c r="C417" s="60">
        <v>2.01</v>
      </c>
      <c r="D417" s="60">
        <v>1</v>
      </c>
      <c r="E417" s="60">
        <v>1</v>
      </c>
      <c r="F417" s="60">
        <v>0</v>
      </c>
      <c r="G417" s="51">
        <f t="shared" si="45"/>
        <v>7505.34</v>
      </c>
      <c r="H417" s="61">
        <v>1.9</v>
      </c>
      <c r="I417" s="60">
        <v>0.98</v>
      </c>
      <c r="J417" s="60">
        <v>2.33</v>
      </c>
      <c r="K417" s="54">
        <f t="shared" si="46"/>
        <v>3.2834</v>
      </c>
      <c r="L417" s="61">
        <v>1.125</v>
      </c>
      <c r="M417" s="56">
        <v>0.6711</v>
      </c>
      <c r="N417" s="63">
        <f t="shared" si="47"/>
        <v>35349.8460771398</v>
      </c>
    </row>
    <row r="418" customHeight="1" spans="2:14">
      <c r="B418" s="65">
        <v>3734</v>
      </c>
      <c r="C418" s="60">
        <v>2.01</v>
      </c>
      <c r="D418" s="60">
        <v>1</v>
      </c>
      <c r="E418" s="60">
        <v>1</v>
      </c>
      <c r="F418" s="60">
        <v>0</v>
      </c>
      <c r="G418" s="51">
        <f t="shared" si="45"/>
        <v>7505.34</v>
      </c>
      <c r="H418" s="61">
        <v>1.9</v>
      </c>
      <c r="I418" s="60">
        <v>0.98</v>
      </c>
      <c r="J418" s="60">
        <v>2.33</v>
      </c>
      <c r="K418" s="54">
        <f t="shared" si="46"/>
        <v>3.2834</v>
      </c>
      <c r="L418" s="61">
        <v>1.125</v>
      </c>
      <c r="M418" s="56">
        <v>0.6711</v>
      </c>
      <c r="N418" s="63">
        <f t="shared" si="47"/>
        <v>35349.8460771398</v>
      </c>
    </row>
    <row r="419" customHeight="1" spans="2:14">
      <c r="B419" s="65">
        <v>3734</v>
      </c>
      <c r="C419" s="60">
        <v>2.01</v>
      </c>
      <c r="D419" s="60">
        <v>1</v>
      </c>
      <c r="E419" s="60">
        <v>1</v>
      </c>
      <c r="F419" s="60">
        <v>0</v>
      </c>
      <c r="G419" s="51">
        <f t="shared" si="45"/>
        <v>7505.34</v>
      </c>
      <c r="H419" s="61">
        <v>1.9</v>
      </c>
      <c r="I419" s="60">
        <v>0.98</v>
      </c>
      <c r="J419" s="60">
        <v>2.33</v>
      </c>
      <c r="K419" s="54">
        <f t="shared" si="46"/>
        <v>3.2834</v>
      </c>
      <c r="L419" s="61">
        <v>1.125</v>
      </c>
      <c r="M419" s="56">
        <v>0.6711</v>
      </c>
      <c r="N419" s="63">
        <f t="shared" si="47"/>
        <v>35349.8460771398</v>
      </c>
    </row>
    <row r="420" customHeight="1" spans="2:14">
      <c r="B420" s="65">
        <v>3734</v>
      </c>
      <c r="C420" s="60">
        <v>2.01</v>
      </c>
      <c r="D420" s="60">
        <v>1</v>
      </c>
      <c r="E420" s="60">
        <v>1</v>
      </c>
      <c r="F420" s="60">
        <v>0</v>
      </c>
      <c r="G420" s="51">
        <f t="shared" si="45"/>
        <v>7505.34</v>
      </c>
      <c r="H420" s="61">
        <v>1.9</v>
      </c>
      <c r="I420" s="60">
        <v>0.98</v>
      </c>
      <c r="J420" s="60">
        <v>2.33</v>
      </c>
      <c r="K420" s="54">
        <f t="shared" si="46"/>
        <v>3.2834</v>
      </c>
      <c r="L420" s="61">
        <v>1.125</v>
      </c>
      <c r="M420" s="56">
        <v>0.6711</v>
      </c>
      <c r="N420" s="63">
        <f t="shared" si="47"/>
        <v>35349.8460771398</v>
      </c>
    </row>
    <row r="421" customHeight="1" spans="2:14">
      <c r="B421" s="65">
        <v>3734</v>
      </c>
      <c r="C421" s="60">
        <v>2.01</v>
      </c>
      <c r="D421" s="60">
        <v>1</v>
      </c>
      <c r="E421" s="60">
        <v>1</v>
      </c>
      <c r="F421" s="60">
        <v>0</v>
      </c>
      <c r="G421" s="51">
        <f t="shared" si="45"/>
        <v>7505.34</v>
      </c>
      <c r="H421" s="61">
        <v>1.9</v>
      </c>
      <c r="I421" s="60">
        <v>0.98</v>
      </c>
      <c r="J421" s="60">
        <v>2.33</v>
      </c>
      <c r="K421" s="54">
        <f t="shared" si="46"/>
        <v>3.2834</v>
      </c>
      <c r="L421" s="61">
        <v>1.125</v>
      </c>
      <c r="M421" s="56">
        <v>0.6711</v>
      </c>
      <c r="N421" s="63">
        <f t="shared" si="47"/>
        <v>35349.8460771398</v>
      </c>
    </row>
    <row r="422" customHeight="1" spans="2:14">
      <c r="B422" s="65">
        <v>3734</v>
      </c>
      <c r="C422" s="60">
        <v>2.01</v>
      </c>
      <c r="D422" s="60">
        <v>1</v>
      </c>
      <c r="E422" s="60">
        <v>1</v>
      </c>
      <c r="F422" s="60">
        <v>0</v>
      </c>
      <c r="G422" s="51">
        <f t="shared" si="45"/>
        <v>7505.34</v>
      </c>
      <c r="H422" s="61">
        <v>1.9</v>
      </c>
      <c r="I422" s="60">
        <v>0.98</v>
      </c>
      <c r="J422" s="60">
        <v>2.33</v>
      </c>
      <c r="K422" s="54">
        <f t="shared" si="46"/>
        <v>3.2834</v>
      </c>
      <c r="L422" s="61">
        <v>1.125</v>
      </c>
      <c r="M422" s="56">
        <v>0.6711</v>
      </c>
      <c r="N422" s="63">
        <f t="shared" si="47"/>
        <v>35349.8460771398</v>
      </c>
    </row>
    <row r="423" customHeight="1" spans="2:14">
      <c r="B423" s="65">
        <v>3734</v>
      </c>
      <c r="C423" s="60">
        <v>2.01</v>
      </c>
      <c r="D423" s="60">
        <v>1</v>
      </c>
      <c r="E423" s="60">
        <v>1</v>
      </c>
      <c r="F423" s="60">
        <v>0</v>
      </c>
      <c r="G423" s="51">
        <f t="shared" si="45"/>
        <v>7505.34</v>
      </c>
      <c r="H423" s="61">
        <v>1.9</v>
      </c>
      <c r="I423" s="60">
        <v>0.98</v>
      </c>
      <c r="J423" s="60">
        <v>2.33</v>
      </c>
      <c r="K423" s="54">
        <f t="shared" si="46"/>
        <v>3.2834</v>
      </c>
      <c r="L423" s="61">
        <v>1.125</v>
      </c>
      <c r="M423" s="56">
        <v>0.6711</v>
      </c>
      <c r="N423" s="63">
        <f t="shared" si="47"/>
        <v>35349.8460771398</v>
      </c>
    </row>
    <row r="424" customHeight="1" spans="2:14">
      <c r="B424" s="66">
        <f>SUM(N401:N423)</f>
        <v>1212359.02454111</v>
      </c>
      <c r="C424" s="67"/>
      <c r="D424" s="67"/>
      <c r="E424" s="67"/>
      <c r="F424" s="67"/>
      <c r="G424" s="67"/>
      <c r="H424" s="67"/>
      <c r="I424" s="67"/>
      <c r="J424" s="67"/>
      <c r="K424" s="67"/>
      <c r="L424" s="67"/>
      <c r="M424" s="67"/>
      <c r="N424" s="68"/>
    </row>
    <row r="425" customHeight="1" spans="2:14">
      <c r="B425" s="66"/>
      <c r="C425" s="67"/>
      <c r="D425" s="67"/>
      <c r="E425" s="67"/>
      <c r="F425" s="67"/>
      <c r="G425" s="67"/>
      <c r="H425" s="67"/>
      <c r="I425" s="67"/>
      <c r="J425" s="67"/>
      <c r="K425" s="67"/>
      <c r="L425" s="67"/>
      <c r="M425" s="67"/>
      <c r="N425" s="68"/>
    </row>
    <row r="426" customHeight="1" spans="2:14">
      <c r="B426" s="69"/>
      <c r="C426" s="70"/>
      <c r="D426" s="70"/>
      <c r="E426" s="70"/>
      <c r="F426" s="70"/>
      <c r="G426" s="70"/>
      <c r="H426" s="70"/>
      <c r="I426" s="70"/>
      <c r="J426" s="70"/>
      <c r="K426" s="70"/>
      <c r="L426" s="70"/>
      <c r="M426" s="70"/>
      <c r="N426" s="71"/>
    </row>
    <row r="427" customHeight="1" spans="2:14">
      <c r="B427" s="34" t="s">
        <v>7</v>
      </c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6"/>
    </row>
    <row r="428" customHeight="1" spans="2:14">
      <c r="B428" s="37"/>
      <c r="C428" s="38"/>
      <c r="D428" s="38"/>
      <c r="E428" s="38"/>
      <c r="F428" s="38"/>
      <c r="G428" s="38"/>
      <c r="H428" s="38"/>
      <c r="I428" s="38"/>
      <c r="J428" s="38"/>
      <c r="K428" s="38"/>
      <c r="L428" s="38"/>
      <c r="M428" s="38"/>
      <c r="N428" s="39"/>
    </row>
    <row r="429" customHeight="1" spans="2:14">
      <c r="B429" s="40" t="s">
        <v>9</v>
      </c>
      <c r="C429" s="41"/>
      <c r="D429" s="41"/>
      <c r="E429" s="41"/>
      <c r="F429" s="41"/>
      <c r="G429" s="42"/>
      <c r="H429" s="43" t="s">
        <v>10</v>
      </c>
      <c r="I429" s="44"/>
      <c r="J429" s="44"/>
      <c r="K429" s="45"/>
      <c r="L429" s="46" t="s">
        <v>11</v>
      </c>
      <c r="M429" s="47"/>
      <c r="N429" s="48" t="s">
        <v>12</v>
      </c>
    </row>
    <row r="430" customHeight="1" spans="2:14">
      <c r="B430" s="49" t="s">
        <v>13</v>
      </c>
      <c r="C430" s="50" t="s">
        <v>14</v>
      </c>
      <c r="D430" s="50" t="s">
        <v>15</v>
      </c>
      <c r="E430" s="50" t="s">
        <v>16</v>
      </c>
      <c r="F430" s="50" t="s">
        <v>17</v>
      </c>
      <c r="G430" s="51" t="s">
        <v>9</v>
      </c>
      <c r="H430" s="52" t="s">
        <v>18</v>
      </c>
      <c r="I430" s="53" t="s">
        <v>19</v>
      </c>
      <c r="J430" s="53" t="s">
        <v>20</v>
      </c>
      <c r="K430" s="54" t="s">
        <v>21</v>
      </c>
      <c r="L430" s="55" t="s">
        <v>22</v>
      </c>
      <c r="M430" s="56" t="s">
        <v>23</v>
      </c>
      <c r="N430" s="57"/>
    </row>
    <row r="431" customHeight="1" spans="2:14">
      <c r="B431" s="65">
        <v>2556</v>
      </c>
      <c r="C431" s="60">
        <v>4.97</v>
      </c>
      <c r="D431" s="60">
        <v>1</v>
      </c>
      <c r="E431" s="60">
        <v>1</v>
      </c>
      <c r="F431" s="60">
        <v>0</v>
      </c>
      <c r="G431" s="51">
        <f t="shared" ref="G431:G451" si="48">B431*C431*D431*E431+F431</f>
        <v>12703.32</v>
      </c>
      <c r="H431" s="61">
        <v>1.65</v>
      </c>
      <c r="I431" s="60">
        <v>0.76</v>
      </c>
      <c r="J431" s="60">
        <v>1.54</v>
      </c>
      <c r="K431" s="54">
        <f t="shared" ref="K431:K451" si="49">I431*J431+1</f>
        <v>2.1704</v>
      </c>
      <c r="L431" s="61">
        <v>1.125</v>
      </c>
      <c r="M431" s="56">
        <v>0.5882</v>
      </c>
      <c r="N431" s="63">
        <f t="shared" ref="N431:N451" si="50">G431*H431*K431*L431*M431</f>
        <v>30103.6049297953</v>
      </c>
    </row>
    <row r="432" customHeight="1" spans="2:14">
      <c r="B432" s="65">
        <v>2556</v>
      </c>
      <c r="C432" s="60">
        <f t="shared" ref="C432:C451" si="51">0.677+0.338</f>
        <v>1.015</v>
      </c>
      <c r="D432" s="60">
        <v>1.35</v>
      </c>
      <c r="E432" s="60">
        <v>1</v>
      </c>
      <c r="F432" s="60">
        <v>0</v>
      </c>
      <c r="G432" s="51">
        <f t="shared" si="48"/>
        <v>3502.359</v>
      </c>
      <c r="H432" s="61">
        <v>1.65</v>
      </c>
      <c r="I432" s="60">
        <v>0.76</v>
      </c>
      <c r="J432" s="60">
        <v>1.54</v>
      </c>
      <c r="K432" s="54">
        <f t="shared" si="49"/>
        <v>2.1704</v>
      </c>
      <c r="L432" s="61">
        <v>1.125</v>
      </c>
      <c r="M432" s="56">
        <v>0.5882</v>
      </c>
      <c r="N432" s="63">
        <f t="shared" si="50"/>
        <v>8299.69107747526</v>
      </c>
    </row>
    <row r="433" customHeight="1" spans="2:14">
      <c r="B433" s="65">
        <v>2556</v>
      </c>
      <c r="C433" s="60">
        <f t="shared" si="51"/>
        <v>1.015</v>
      </c>
      <c r="D433" s="60">
        <v>1.35</v>
      </c>
      <c r="E433" s="60">
        <v>1</v>
      </c>
      <c r="F433" s="60">
        <v>0</v>
      </c>
      <c r="G433" s="51">
        <f t="shared" si="48"/>
        <v>3502.359</v>
      </c>
      <c r="H433" s="61">
        <v>1.65</v>
      </c>
      <c r="I433" s="60">
        <v>0.76</v>
      </c>
      <c r="J433" s="60">
        <v>1.54</v>
      </c>
      <c r="K433" s="54">
        <f t="shared" si="49"/>
        <v>2.1704</v>
      </c>
      <c r="L433" s="61">
        <v>1.125</v>
      </c>
      <c r="M433" s="56">
        <v>0.5882</v>
      </c>
      <c r="N433" s="63">
        <f t="shared" si="50"/>
        <v>8299.69107747526</v>
      </c>
    </row>
    <row r="434" customHeight="1" spans="2:14">
      <c r="B434" s="65">
        <v>2556</v>
      </c>
      <c r="C434" s="60">
        <f t="shared" si="51"/>
        <v>1.015</v>
      </c>
      <c r="D434" s="60">
        <v>1.35</v>
      </c>
      <c r="E434" s="60">
        <v>1</v>
      </c>
      <c r="F434" s="60">
        <v>0</v>
      </c>
      <c r="G434" s="51">
        <f t="shared" si="48"/>
        <v>3502.359</v>
      </c>
      <c r="H434" s="61">
        <v>1.65</v>
      </c>
      <c r="I434" s="60">
        <v>0.76</v>
      </c>
      <c r="J434" s="60">
        <v>1.54</v>
      </c>
      <c r="K434" s="54">
        <f t="shared" si="49"/>
        <v>2.1704</v>
      </c>
      <c r="L434" s="61">
        <v>1.125</v>
      </c>
      <c r="M434" s="56">
        <v>0.5882</v>
      </c>
      <c r="N434" s="63">
        <f t="shared" si="50"/>
        <v>8299.69107747526</v>
      </c>
    </row>
    <row r="435" customHeight="1" spans="2:14">
      <c r="B435" s="65">
        <v>2556</v>
      </c>
      <c r="C435" s="60">
        <f t="shared" si="51"/>
        <v>1.015</v>
      </c>
      <c r="D435" s="60">
        <v>1.35</v>
      </c>
      <c r="E435" s="60">
        <v>1</v>
      </c>
      <c r="F435" s="60">
        <v>0</v>
      </c>
      <c r="G435" s="51">
        <f t="shared" si="48"/>
        <v>3502.359</v>
      </c>
      <c r="H435" s="61">
        <v>1.65</v>
      </c>
      <c r="I435" s="60">
        <v>0.76</v>
      </c>
      <c r="J435" s="60">
        <v>1.54</v>
      </c>
      <c r="K435" s="54">
        <f t="shared" si="49"/>
        <v>2.1704</v>
      </c>
      <c r="L435" s="61">
        <v>1.125</v>
      </c>
      <c r="M435" s="56">
        <v>0.5882</v>
      </c>
      <c r="N435" s="63">
        <f t="shared" si="50"/>
        <v>8299.69107747526</v>
      </c>
    </row>
    <row r="436" customHeight="1" spans="2:14">
      <c r="B436" s="65">
        <v>2556</v>
      </c>
      <c r="C436" s="60">
        <f t="shared" si="51"/>
        <v>1.015</v>
      </c>
      <c r="D436" s="60">
        <v>1.35</v>
      </c>
      <c r="E436" s="60">
        <v>1</v>
      </c>
      <c r="F436" s="60">
        <v>0</v>
      </c>
      <c r="G436" s="51">
        <f t="shared" si="48"/>
        <v>3502.359</v>
      </c>
      <c r="H436" s="61">
        <v>1.65</v>
      </c>
      <c r="I436" s="60">
        <v>0.76</v>
      </c>
      <c r="J436" s="60">
        <v>1.54</v>
      </c>
      <c r="K436" s="54">
        <f t="shared" si="49"/>
        <v>2.1704</v>
      </c>
      <c r="L436" s="61">
        <v>1.125</v>
      </c>
      <c r="M436" s="56">
        <v>0.5882</v>
      </c>
      <c r="N436" s="63">
        <f t="shared" si="50"/>
        <v>8299.69107747526</v>
      </c>
    </row>
    <row r="437" customHeight="1" spans="2:14">
      <c r="B437" s="65">
        <v>2556</v>
      </c>
      <c r="C437" s="60">
        <f t="shared" si="51"/>
        <v>1.015</v>
      </c>
      <c r="D437" s="60">
        <v>1.35</v>
      </c>
      <c r="E437" s="60">
        <v>1</v>
      </c>
      <c r="F437" s="60">
        <v>0</v>
      </c>
      <c r="G437" s="51">
        <f t="shared" si="48"/>
        <v>3502.359</v>
      </c>
      <c r="H437" s="61">
        <v>1.65</v>
      </c>
      <c r="I437" s="60">
        <v>0.76</v>
      </c>
      <c r="J437" s="60">
        <v>1.54</v>
      </c>
      <c r="K437" s="54">
        <f t="shared" si="49"/>
        <v>2.1704</v>
      </c>
      <c r="L437" s="61">
        <v>1.125</v>
      </c>
      <c r="M437" s="56">
        <v>0.5882</v>
      </c>
      <c r="N437" s="63">
        <f t="shared" si="50"/>
        <v>8299.69107747526</v>
      </c>
    </row>
    <row r="438" customHeight="1" spans="2:14">
      <c r="B438" s="65">
        <v>2556</v>
      </c>
      <c r="C438" s="60">
        <f t="shared" si="51"/>
        <v>1.015</v>
      </c>
      <c r="D438" s="60">
        <v>1.35</v>
      </c>
      <c r="E438" s="60">
        <v>1</v>
      </c>
      <c r="F438" s="60">
        <v>0</v>
      </c>
      <c r="G438" s="51">
        <f t="shared" si="48"/>
        <v>3502.359</v>
      </c>
      <c r="H438" s="61">
        <v>1.65</v>
      </c>
      <c r="I438" s="60">
        <v>0.76</v>
      </c>
      <c r="J438" s="60">
        <v>1.54</v>
      </c>
      <c r="K438" s="54">
        <f t="shared" si="49"/>
        <v>2.1704</v>
      </c>
      <c r="L438" s="61">
        <v>1.125</v>
      </c>
      <c r="M438" s="56">
        <v>0.5882</v>
      </c>
      <c r="N438" s="63">
        <f t="shared" si="50"/>
        <v>8299.69107747526</v>
      </c>
    </row>
    <row r="439" customHeight="1" spans="2:14">
      <c r="B439" s="65">
        <v>2556</v>
      </c>
      <c r="C439" s="60">
        <f t="shared" si="51"/>
        <v>1.015</v>
      </c>
      <c r="D439" s="60">
        <v>1.35</v>
      </c>
      <c r="E439" s="60">
        <v>1</v>
      </c>
      <c r="F439" s="60">
        <v>0</v>
      </c>
      <c r="G439" s="51">
        <f t="shared" si="48"/>
        <v>3502.359</v>
      </c>
      <c r="H439" s="61">
        <v>1.65</v>
      </c>
      <c r="I439" s="60">
        <v>0.76</v>
      </c>
      <c r="J439" s="60">
        <v>1.54</v>
      </c>
      <c r="K439" s="54">
        <f t="shared" si="49"/>
        <v>2.1704</v>
      </c>
      <c r="L439" s="61">
        <v>1.125</v>
      </c>
      <c r="M439" s="56">
        <v>0.5882</v>
      </c>
      <c r="N439" s="63">
        <f t="shared" si="50"/>
        <v>8299.69107747526</v>
      </c>
    </row>
    <row r="440" customHeight="1" spans="2:14">
      <c r="B440" s="65">
        <v>2556</v>
      </c>
      <c r="C440" s="60">
        <f t="shared" si="51"/>
        <v>1.015</v>
      </c>
      <c r="D440" s="60">
        <v>1.35</v>
      </c>
      <c r="E440" s="60">
        <v>1</v>
      </c>
      <c r="F440" s="60">
        <v>0</v>
      </c>
      <c r="G440" s="51">
        <f t="shared" si="48"/>
        <v>3502.359</v>
      </c>
      <c r="H440" s="61">
        <v>1.65</v>
      </c>
      <c r="I440" s="60">
        <v>0.76</v>
      </c>
      <c r="J440" s="60">
        <v>1.54</v>
      </c>
      <c r="K440" s="54">
        <f t="shared" si="49"/>
        <v>2.1704</v>
      </c>
      <c r="L440" s="61">
        <v>1.125</v>
      </c>
      <c r="M440" s="56">
        <v>0.5882</v>
      </c>
      <c r="N440" s="63">
        <f t="shared" si="50"/>
        <v>8299.69107747526</v>
      </c>
    </row>
    <row r="441" customHeight="1" spans="2:14">
      <c r="B441" s="65">
        <v>2556</v>
      </c>
      <c r="C441" s="60">
        <f t="shared" si="51"/>
        <v>1.015</v>
      </c>
      <c r="D441" s="60">
        <v>1.35</v>
      </c>
      <c r="E441" s="60">
        <v>1</v>
      </c>
      <c r="F441" s="60">
        <v>0</v>
      </c>
      <c r="G441" s="51">
        <f t="shared" si="48"/>
        <v>3502.359</v>
      </c>
      <c r="H441" s="61">
        <v>1.65</v>
      </c>
      <c r="I441" s="60">
        <v>0.76</v>
      </c>
      <c r="J441" s="60">
        <v>1.54</v>
      </c>
      <c r="K441" s="54">
        <f t="shared" si="49"/>
        <v>2.1704</v>
      </c>
      <c r="L441" s="61">
        <v>1.125</v>
      </c>
      <c r="M441" s="56">
        <v>0.5882</v>
      </c>
      <c r="N441" s="63">
        <f t="shared" si="50"/>
        <v>8299.69107747526</v>
      </c>
    </row>
    <row r="442" customHeight="1" spans="2:14">
      <c r="B442" s="65">
        <v>2556</v>
      </c>
      <c r="C442" s="60">
        <f t="shared" si="51"/>
        <v>1.015</v>
      </c>
      <c r="D442" s="60">
        <v>1.35</v>
      </c>
      <c r="E442" s="60">
        <v>1</v>
      </c>
      <c r="F442" s="60">
        <v>0</v>
      </c>
      <c r="G442" s="51">
        <f t="shared" si="48"/>
        <v>3502.359</v>
      </c>
      <c r="H442" s="61">
        <v>1.65</v>
      </c>
      <c r="I442" s="60">
        <v>0.76</v>
      </c>
      <c r="J442" s="60">
        <v>1.54</v>
      </c>
      <c r="K442" s="54">
        <f t="shared" si="49"/>
        <v>2.1704</v>
      </c>
      <c r="L442" s="61">
        <v>1.125</v>
      </c>
      <c r="M442" s="56">
        <v>0.5882</v>
      </c>
      <c r="N442" s="63">
        <f t="shared" si="50"/>
        <v>8299.69107747526</v>
      </c>
    </row>
    <row r="443" customHeight="1" spans="2:14">
      <c r="B443" s="65">
        <v>2556</v>
      </c>
      <c r="C443" s="60">
        <f t="shared" si="51"/>
        <v>1.015</v>
      </c>
      <c r="D443" s="60">
        <v>1.35</v>
      </c>
      <c r="E443" s="60">
        <v>1</v>
      </c>
      <c r="F443" s="60">
        <v>0</v>
      </c>
      <c r="G443" s="51">
        <f t="shared" si="48"/>
        <v>3502.359</v>
      </c>
      <c r="H443" s="61">
        <v>1.65</v>
      </c>
      <c r="I443" s="60">
        <v>0.76</v>
      </c>
      <c r="J443" s="60">
        <v>1.54</v>
      </c>
      <c r="K443" s="54">
        <f t="shared" si="49"/>
        <v>2.1704</v>
      </c>
      <c r="L443" s="61">
        <v>1.125</v>
      </c>
      <c r="M443" s="56">
        <v>0.5882</v>
      </c>
      <c r="N443" s="63">
        <f t="shared" si="50"/>
        <v>8299.69107747526</v>
      </c>
    </row>
    <row r="444" customHeight="1" spans="2:14">
      <c r="B444" s="65">
        <v>2556</v>
      </c>
      <c r="C444" s="60">
        <f t="shared" si="51"/>
        <v>1.015</v>
      </c>
      <c r="D444" s="60">
        <v>1.35</v>
      </c>
      <c r="E444" s="60">
        <v>1</v>
      </c>
      <c r="F444" s="60">
        <v>0</v>
      </c>
      <c r="G444" s="51">
        <f t="shared" si="48"/>
        <v>3502.359</v>
      </c>
      <c r="H444" s="61">
        <v>1.65</v>
      </c>
      <c r="I444" s="60">
        <v>0.76</v>
      </c>
      <c r="J444" s="60">
        <v>1.54</v>
      </c>
      <c r="K444" s="54">
        <f t="shared" si="49"/>
        <v>2.1704</v>
      </c>
      <c r="L444" s="61">
        <v>1.125</v>
      </c>
      <c r="M444" s="56">
        <v>0.5882</v>
      </c>
      <c r="N444" s="63">
        <f t="shared" si="50"/>
        <v>8299.69107747526</v>
      </c>
    </row>
    <row r="445" customHeight="1" spans="2:14">
      <c r="B445" s="65">
        <v>2556</v>
      </c>
      <c r="C445" s="60">
        <f t="shared" si="51"/>
        <v>1.015</v>
      </c>
      <c r="D445" s="60">
        <v>1.35</v>
      </c>
      <c r="E445" s="60">
        <v>1</v>
      </c>
      <c r="F445" s="60">
        <v>0</v>
      </c>
      <c r="G445" s="51">
        <f t="shared" si="48"/>
        <v>3502.359</v>
      </c>
      <c r="H445" s="61">
        <v>1.65</v>
      </c>
      <c r="I445" s="60">
        <v>0.76</v>
      </c>
      <c r="J445" s="60">
        <v>1.54</v>
      </c>
      <c r="K445" s="54">
        <f t="shared" si="49"/>
        <v>2.1704</v>
      </c>
      <c r="L445" s="61">
        <v>1.125</v>
      </c>
      <c r="M445" s="56">
        <v>0.5882</v>
      </c>
      <c r="N445" s="63">
        <f t="shared" si="50"/>
        <v>8299.69107747526</v>
      </c>
    </row>
    <row r="446" customHeight="1" spans="2:14">
      <c r="B446" s="65">
        <v>2556</v>
      </c>
      <c r="C446" s="60">
        <f t="shared" si="51"/>
        <v>1.015</v>
      </c>
      <c r="D446" s="60">
        <v>1.35</v>
      </c>
      <c r="E446" s="60">
        <v>1</v>
      </c>
      <c r="F446" s="60">
        <v>0</v>
      </c>
      <c r="G446" s="51">
        <f t="shared" si="48"/>
        <v>3502.359</v>
      </c>
      <c r="H446" s="61">
        <v>1.65</v>
      </c>
      <c r="I446" s="60">
        <v>0.76</v>
      </c>
      <c r="J446" s="60">
        <v>1.54</v>
      </c>
      <c r="K446" s="54">
        <f t="shared" si="49"/>
        <v>2.1704</v>
      </c>
      <c r="L446" s="61">
        <v>1.125</v>
      </c>
      <c r="M446" s="56">
        <v>0.5882</v>
      </c>
      <c r="N446" s="63">
        <f t="shared" si="50"/>
        <v>8299.69107747526</v>
      </c>
    </row>
    <row r="447" customHeight="1" spans="2:14">
      <c r="B447" s="65">
        <v>2556</v>
      </c>
      <c r="C447" s="60">
        <f t="shared" si="51"/>
        <v>1.015</v>
      </c>
      <c r="D447" s="60">
        <v>1.35</v>
      </c>
      <c r="E447" s="60">
        <v>1</v>
      </c>
      <c r="F447" s="60">
        <v>0</v>
      </c>
      <c r="G447" s="51">
        <f t="shared" si="48"/>
        <v>3502.359</v>
      </c>
      <c r="H447" s="61">
        <v>1.65</v>
      </c>
      <c r="I447" s="60">
        <v>0.76</v>
      </c>
      <c r="J447" s="60">
        <v>1.54</v>
      </c>
      <c r="K447" s="54">
        <f t="shared" si="49"/>
        <v>2.1704</v>
      </c>
      <c r="L447" s="61">
        <v>1.125</v>
      </c>
      <c r="M447" s="56">
        <v>0.5882</v>
      </c>
      <c r="N447" s="63">
        <f t="shared" si="50"/>
        <v>8299.69107747526</v>
      </c>
    </row>
    <row r="448" customHeight="1" spans="2:14">
      <c r="B448" s="65">
        <v>2556</v>
      </c>
      <c r="C448" s="60">
        <f t="shared" si="51"/>
        <v>1.015</v>
      </c>
      <c r="D448" s="60">
        <v>1.35</v>
      </c>
      <c r="E448" s="60">
        <v>1</v>
      </c>
      <c r="F448" s="60">
        <v>0</v>
      </c>
      <c r="G448" s="51">
        <f t="shared" si="48"/>
        <v>3502.359</v>
      </c>
      <c r="H448" s="61">
        <v>1.65</v>
      </c>
      <c r="I448" s="60">
        <v>0.76</v>
      </c>
      <c r="J448" s="60">
        <v>1.54</v>
      </c>
      <c r="K448" s="54">
        <f t="shared" si="49"/>
        <v>2.1704</v>
      </c>
      <c r="L448" s="61">
        <v>1.125</v>
      </c>
      <c r="M448" s="56">
        <v>0.5882</v>
      </c>
      <c r="N448" s="63">
        <f t="shared" si="50"/>
        <v>8299.69107747526</v>
      </c>
    </row>
    <row r="449" customHeight="1" spans="2:14">
      <c r="B449" s="65">
        <v>2556</v>
      </c>
      <c r="C449" s="60">
        <f t="shared" si="51"/>
        <v>1.015</v>
      </c>
      <c r="D449" s="60">
        <v>1.35</v>
      </c>
      <c r="E449" s="60">
        <v>1</v>
      </c>
      <c r="F449" s="60">
        <v>0</v>
      </c>
      <c r="G449" s="51">
        <f t="shared" si="48"/>
        <v>3502.359</v>
      </c>
      <c r="H449" s="61">
        <v>1.65</v>
      </c>
      <c r="I449" s="60">
        <v>0.76</v>
      </c>
      <c r="J449" s="60">
        <v>1.54</v>
      </c>
      <c r="K449" s="54">
        <f t="shared" si="49"/>
        <v>2.1704</v>
      </c>
      <c r="L449" s="61">
        <v>1.125</v>
      </c>
      <c r="M449" s="56">
        <v>0.5882</v>
      </c>
      <c r="N449" s="63">
        <f t="shared" si="50"/>
        <v>8299.69107747526</v>
      </c>
    </row>
    <row r="450" customHeight="1" spans="2:14">
      <c r="B450" s="65">
        <v>2556</v>
      </c>
      <c r="C450" s="60">
        <f t="shared" si="51"/>
        <v>1.015</v>
      </c>
      <c r="D450" s="60">
        <v>1.35</v>
      </c>
      <c r="E450" s="60">
        <v>1</v>
      </c>
      <c r="F450" s="60">
        <v>0</v>
      </c>
      <c r="G450" s="51">
        <f t="shared" si="48"/>
        <v>3502.359</v>
      </c>
      <c r="H450" s="61">
        <v>1.65</v>
      </c>
      <c r="I450" s="60">
        <v>0.76</v>
      </c>
      <c r="J450" s="60">
        <v>1.54</v>
      </c>
      <c r="K450" s="54">
        <f t="shared" si="49"/>
        <v>2.1704</v>
      </c>
      <c r="L450" s="61">
        <v>1.125</v>
      </c>
      <c r="M450" s="56">
        <v>0.5882</v>
      </c>
      <c r="N450" s="63">
        <f t="shared" si="50"/>
        <v>8299.69107747526</v>
      </c>
    </row>
    <row r="451" customHeight="1" spans="2:14">
      <c r="B451" s="65">
        <v>2556</v>
      </c>
      <c r="C451" s="60">
        <f t="shared" si="51"/>
        <v>1.015</v>
      </c>
      <c r="D451" s="60">
        <v>1.35</v>
      </c>
      <c r="E451" s="60">
        <v>1</v>
      </c>
      <c r="F451" s="60">
        <v>0</v>
      </c>
      <c r="G451" s="51">
        <f t="shared" si="48"/>
        <v>3502.359</v>
      </c>
      <c r="H451" s="61">
        <v>1.65</v>
      </c>
      <c r="I451" s="60">
        <v>0.76</v>
      </c>
      <c r="J451" s="60">
        <v>1.54</v>
      </c>
      <c r="K451" s="54">
        <f t="shared" si="49"/>
        <v>2.1704</v>
      </c>
      <c r="L451" s="61">
        <v>1.125</v>
      </c>
      <c r="M451" s="56">
        <v>0.5882</v>
      </c>
      <c r="N451" s="63">
        <f t="shared" si="50"/>
        <v>8299.69107747526</v>
      </c>
    </row>
    <row r="452" customHeight="1" spans="2:14">
      <c r="B452" s="66">
        <f>SUM(N431:N451)</f>
        <v>196097.426479301</v>
      </c>
      <c r="C452" s="67"/>
      <c r="D452" s="67"/>
      <c r="E452" s="67"/>
      <c r="F452" s="67"/>
      <c r="G452" s="67"/>
      <c r="H452" s="67"/>
      <c r="I452" s="67"/>
      <c r="J452" s="67"/>
      <c r="K452" s="67"/>
      <c r="L452" s="67"/>
      <c r="M452" s="67"/>
      <c r="N452" s="68"/>
    </row>
    <row r="453" customHeight="1" spans="2:14">
      <c r="B453" s="66"/>
      <c r="C453" s="67"/>
      <c r="D453" s="67"/>
      <c r="E453" s="67"/>
      <c r="F453" s="67"/>
      <c r="G453" s="67"/>
      <c r="H453" s="67"/>
      <c r="I453" s="67"/>
      <c r="J453" s="67"/>
      <c r="K453" s="67"/>
      <c r="L453" s="67"/>
      <c r="M453" s="67"/>
      <c r="N453" s="68"/>
    </row>
    <row r="454" customHeight="1" spans="2:14">
      <c r="B454" s="69"/>
      <c r="C454" s="70"/>
      <c r="D454" s="70"/>
      <c r="E454" s="70"/>
      <c r="F454" s="70"/>
      <c r="G454" s="70"/>
      <c r="H454" s="70"/>
      <c r="I454" s="70"/>
      <c r="J454" s="70"/>
      <c r="K454" s="70"/>
      <c r="L454" s="70"/>
      <c r="M454" s="70"/>
      <c r="N454" s="71"/>
    </row>
    <row r="457" customHeight="1" spans="2:14">
      <c r="B457" s="2" t="s">
        <v>0</v>
      </c>
      <c r="C457" s="3"/>
      <c r="D457" s="3"/>
      <c r="E457" s="3"/>
      <c r="F457" s="4"/>
      <c r="G457" s="5" t="s">
        <v>40</v>
      </c>
      <c r="H457" s="6"/>
      <c r="I457" s="6"/>
      <c r="J457" s="6"/>
      <c r="K457" s="6"/>
      <c r="L457" s="6"/>
      <c r="M457" s="6"/>
      <c r="N457" s="7"/>
    </row>
    <row r="458" customHeight="1" spans="2:14">
      <c r="B458" s="8"/>
      <c r="C458" s="9"/>
      <c r="D458" s="9"/>
      <c r="E458" s="9"/>
      <c r="F458" s="10"/>
      <c r="G458" s="11"/>
      <c r="H458" s="12"/>
      <c r="I458" s="12"/>
      <c r="J458" s="12"/>
      <c r="K458" s="12"/>
      <c r="L458" s="12"/>
      <c r="M458" s="12"/>
      <c r="N458" s="13"/>
    </row>
    <row r="459" customHeight="1" spans="2:14">
      <c r="B459" s="14"/>
      <c r="C459" s="15"/>
      <c r="D459" s="15"/>
      <c r="E459" s="15"/>
      <c r="F459" s="16"/>
      <c r="G459" s="17"/>
      <c r="H459" s="18"/>
      <c r="I459" s="18"/>
      <c r="J459" s="18"/>
      <c r="K459" s="18"/>
      <c r="L459" s="18"/>
      <c r="M459" s="18"/>
      <c r="N459" s="19"/>
    </row>
    <row r="460" customHeight="1" spans="2:14">
      <c r="B460" s="20" t="s">
        <v>2</v>
      </c>
      <c r="C460" s="20"/>
      <c r="D460" s="21">
        <f>I460+I462+I464</f>
        <v>7385220.68217517</v>
      </c>
      <c r="E460" s="21"/>
      <c r="F460" s="21"/>
      <c r="G460" s="22" t="s">
        <v>3</v>
      </c>
      <c r="H460" s="22"/>
      <c r="I460" s="23">
        <f>B486+B510</f>
        <v>5884801.56927108</v>
      </c>
      <c r="J460" s="23"/>
      <c r="K460" s="24">
        <f>I460/D460</f>
        <v>0.796834898038256</v>
      </c>
      <c r="L460" s="24"/>
      <c r="M460" s="25" t="s">
        <v>4</v>
      </c>
      <c r="N460" s="25"/>
    </row>
    <row r="461" customHeight="1" spans="2:14">
      <c r="B461" s="20"/>
      <c r="C461" s="20"/>
      <c r="D461" s="21"/>
      <c r="E461" s="21"/>
      <c r="F461" s="21"/>
      <c r="G461" s="22"/>
      <c r="H461" s="22"/>
      <c r="I461" s="23"/>
      <c r="J461" s="23"/>
      <c r="K461" s="24"/>
      <c r="L461" s="24"/>
      <c r="M461" s="25"/>
      <c r="N461" s="25"/>
    </row>
    <row r="462" customHeight="1" spans="2:14">
      <c r="B462" s="20"/>
      <c r="C462" s="20"/>
      <c r="D462" s="21"/>
      <c r="E462" s="21"/>
      <c r="F462" s="21"/>
      <c r="G462" s="22" t="s">
        <v>5</v>
      </c>
      <c r="H462" s="22"/>
      <c r="I462" s="23">
        <f>B540</f>
        <v>1339975.76396649</v>
      </c>
      <c r="J462" s="23"/>
      <c r="K462" s="24">
        <f>I462/D460</f>
        <v>0.18144017919473</v>
      </c>
      <c r="L462" s="24"/>
      <c r="M462" s="25">
        <v>20</v>
      </c>
      <c r="N462" s="25"/>
    </row>
    <row r="463" customHeight="1" spans="2:14">
      <c r="B463" s="26" t="s">
        <v>6</v>
      </c>
      <c r="C463" s="26"/>
      <c r="D463" s="27">
        <f>D460/M462</f>
        <v>369261.034108759</v>
      </c>
      <c r="E463" s="27"/>
      <c r="F463" s="27"/>
      <c r="G463" s="22"/>
      <c r="H463" s="22"/>
      <c r="I463" s="23"/>
      <c r="J463" s="23"/>
      <c r="K463" s="24"/>
      <c r="L463" s="24"/>
      <c r="M463" s="25"/>
      <c r="N463" s="25"/>
    </row>
    <row r="464" customHeight="1" spans="2:14">
      <c r="B464" s="26"/>
      <c r="C464" s="26"/>
      <c r="D464" s="27"/>
      <c r="E464" s="27"/>
      <c r="F464" s="27"/>
      <c r="G464" s="22" t="s">
        <v>7</v>
      </c>
      <c r="H464" s="22"/>
      <c r="I464" s="23">
        <f>B568</f>
        <v>160443.348937609</v>
      </c>
      <c r="J464" s="23"/>
      <c r="K464" s="24">
        <f>I464/D460</f>
        <v>0.0217249227670139</v>
      </c>
      <c r="L464" s="24"/>
      <c r="M464" s="25"/>
      <c r="N464" s="25"/>
    </row>
    <row r="465" customHeight="1" spans="2:14">
      <c r="B465" s="28"/>
      <c r="C465" s="28"/>
      <c r="D465" s="29"/>
      <c r="E465" s="29"/>
      <c r="F465" s="29"/>
      <c r="G465" s="30"/>
      <c r="H465" s="30"/>
      <c r="I465" s="31"/>
      <c r="J465" s="31"/>
      <c r="K465" s="32"/>
      <c r="L465" s="32"/>
      <c r="M465" s="33"/>
      <c r="N465" s="33"/>
    </row>
    <row r="466" customHeight="1" spans="2:14">
      <c r="B466" s="34" t="s">
        <v>8</v>
      </c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6"/>
    </row>
    <row r="467" customHeight="1" spans="2:14">
      <c r="B467" s="37"/>
      <c r="C467" s="38"/>
      <c r="D467" s="38"/>
      <c r="E467" s="38"/>
      <c r="F467" s="38"/>
      <c r="G467" s="38"/>
      <c r="H467" s="38"/>
      <c r="I467" s="38"/>
      <c r="J467" s="38"/>
      <c r="K467" s="38"/>
      <c r="L467" s="38"/>
      <c r="M467" s="38"/>
      <c r="N467" s="39"/>
    </row>
    <row r="468" customHeight="1" spans="2:14">
      <c r="B468" s="40" t="s">
        <v>9</v>
      </c>
      <c r="C468" s="41"/>
      <c r="D468" s="41"/>
      <c r="E468" s="41"/>
      <c r="F468" s="41"/>
      <c r="G468" s="42"/>
      <c r="H468" s="43" t="s">
        <v>10</v>
      </c>
      <c r="I468" s="44"/>
      <c r="J468" s="44"/>
      <c r="K468" s="45"/>
      <c r="L468" s="46" t="s">
        <v>11</v>
      </c>
      <c r="M468" s="47"/>
      <c r="N468" s="48" t="s">
        <v>12</v>
      </c>
    </row>
    <row r="469" customHeight="1" spans="2:14">
      <c r="B469" s="49" t="s">
        <v>13</v>
      </c>
      <c r="C469" s="50" t="s">
        <v>14</v>
      </c>
      <c r="D469" s="50" t="s">
        <v>15</v>
      </c>
      <c r="E469" s="50" t="s">
        <v>16</v>
      </c>
      <c r="F469" s="50" t="s">
        <v>17</v>
      </c>
      <c r="G469" s="51" t="s">
        <v>9</v>
      </c>
      <c r="H469" s="52" t="s">
        <v>18</v>
      </c>
      <c r="I469" s="53" t="s">
        <v>19</v>
      </c>
      <c r="J469" s="53" t="s">
        <v>20</v>
      </c>
      <c r="K469" s="54" t="s">
        <v>21</v>
      </c>
      <c r="L469" s="55" t="s">
        <v>22</v>
      </c>
      <c r="M469" s="56" t="s">
        <v>23</v>
      </c>
      <c r="N469" s="57"/>
    </row>
    <row r="470" customHeight="1" spans="2:14">
      <c r="B470" s="58">
        <v>4329</v>
      </c>
      <c r="C470" s="64">
        <v>3.74</v>
      </c>
      <c r="D470" s="60">
        <v>2.2</v>
      </c>
      <c r="E470" s="60">
        <v>2</v>
      </c>
      <c r="F470" s="60">
        <v>2240</v>
      </c>
      <c r="G470" s="51">
        <f t="shared" ref="G470:G485" si="52">B470*C470*D470*E470+F470</f>
        <v>73478.024</v>
      </c>
      <c r="H470" s="61">
        <v>3.67</v>
      </c>
      <c r="I470" s="60">
        <v>0.98</v>
      </c>
      <c r="J470" s="60">
        <v>2.47</v>
      </c>
      <c r="K470" s="54">
        <f t="shared" ref="K470:K485" si="53">I470*J470+1</f>
        <v>3.4206</v>
      </c>
      <c r="L470" s="62">
        <v>1.325</v>
      </c>
      <c r="M470" s="56">
        <v>0.5882</v>
      </c>
      <c r="N470" s="63">
        <f t="shared" ref="N470:N485" si="54">G470*H470*K470*L470*M470</f>
        <v>718897.085046267</v>
      </c>
    </row>
    <row r="471" customHeight="1" spans="2:14">
      <c r="B471" s="58">
        <v>4329</v>
      </c>
      <c r="C471" s="59">
        <v>1.96</v>
      </c>
      <c r="D471" s="60">
        <v>2.2</v>
      </c>
      <c r="E471" s="60">
        <v>1</v>
      </c>
      <c r="F471" s="60">
        <v>2240</v>
      </c>
      <c r="G471" s="51">
        <f t="shared" si="52"/>
        <v>20906.648</v>
      </c>
      <c r="H471" s="61">
        <v>3.67</v>
      </c>
      <c r="I471" s="60">
        <v>0.98</v>
      </c>
      <c r="J471" s="60">
        <v>2.47</v>
      </c>
      <c r="K471" s="54">
        <f t="shared" si="53"/>
        <v>3.4206</v>
      </c>
      <c r="L471" s="62">
        <v>1.325</v>
      </c>
      <c r="M471" s="56">
        <v>0.5882</v>
      </c>
      <c r="N471" s="63">
        <f t="shared" si="54"/>
        <v>204547.257630232</v>
      </c>
    </row>
    <row r="472" customHeight="1" spans="2:14">
      <c r="B472" s="58">
        <v>4329</v>
      </c>
      <c r="C472" s="59">
        <v>1.33</v>
      </c>
      <c r="D472" s="60">
        <v>2.2</v>
      </c>
      <c r="E472" s="60">
        <v>1</v>
      </c>
      <c r="F472" s="60">
        <v>2240</v>
      </c>
      <c r="G472" s="51">
        <f t="shared" si="52"/>
        <v>14906.654</v>
      </c>
      <c r="H472" s="61">
        <v>3.67</v>
      </c>
      <c r="I472" s="60">
        <v>0.98</v>
      </c>
      <c r="J472" s="60">
        <v>2.47</v>
      </c>
      <c r="K472" s="54">
        <f t="shared" si="53"/>
        <v>3.4206</v>
      </c>
      <c r="L472" s="62">
        <v>1.325</v>
      </c>
      <c r="M472" s="56">
        <v>0.5882</v>
      </c>
      <c r="N472" s="63">
        <f t="shared" si="54"/>
        <v>145844.28819688</v>
      </c>
    </row>
    <row r="473" customHeight="1" spans="2:14">
      <c r="B473" s="58">
        <v>4329</v>
      </c>
      <c r="C473" s="59">
        <v>1.8</v>
      </c>
      <c r="D473" s="60">
        <v>2.2</v>
      </c>
      <c r="E473" s="60">
        <v>1</v>
      </c>
      <c r="F473" s="60">
        <v>2240</v>
      </c>
      <c r="G473" s="51">
        <f t="shared" si="52"/>
        <v>19382.84</v>
      </c>
      <c r="H473" s="61">
        <v>3.67</v>
      </c>
      <c r="I473" s="60">
        <v>0.98</v>
      </c>
      <c r="J473" s="60">
        <v>2.47</v>
      </c>
      <c r="K473" s="54">
        <f t="shared" si="53"/>
        <v>3.4206</v>
      </c>
      <c r="L473" s="62">
        <v>1.325</v>
      </c>
      <c r="M473" s="56">
        <v>0.5882</v>
      </c>
      <c r="N473" s="63">
        <f t="shared" si="54"/>
        <v>189638.566980492</v>
      </c>
    </row>
    <row r="474" customHeight="1" spans="2:14">
      <c r="B474" s="58">
        <v>4329</v>
      </c>
      <c r="C474" s="59">
        <v>1.66</v>
      </c>
      <c r="D474" s="60">
        <v>2.2</v>
      </c>
      <c r="E474" s="60">
        <v>1</v>
      </c>
      <c r="F474" s="60">
        <v>2240</v>
      </c>
      <c r="G474" s="51">
        <f t="shared" si="52"/>
        <v>18049.508</v>
      </c>
      <c r="H474" s="61">
        <v>3.67</v>
      </c>
      <c r="I474" s="60">
        <v>0.98</v>
      </c>
      <c r="J474" s="60">
        <v>2.47</v>
      </c>
      <c r="K474" s="54">
        <f t="shared" si="53"/>
        <v>3.4206</v>
      </c>
      <c r="L474" s="62">
        <v>1.325</v>
      </c>
      <c r="M474" s="56">
        <v>0.5882</v>
      </c>
      <c r="N474" s="63">
        <f t="shared" si="54"/>
        <v>176593.462661969</v>
      </c>
    </row>
    <row r="475" customHeight="1" spans="2:14">
      <c r="B475" s="58">
        <v>4329</v>
      </c>
      <c r="C475" s="59">
        <v>2.09</v>
      </c>
      <c r="D475" s="60">
        <v>2.2</v>
      </c>
      <c r="E475" s="60">
        <v>1</v>
      </c>
      <c r="F475" s="60">
        <v>2240</v>
      </c>
      <c r="G475" s="51">
        <f t="shared" si="52"/>
        <v>22144.742</v>
      </c>
      <c r="H475" s="61">
        <v>3.67</v>
      </c>
      <c r="I475" s="60">
        <v>0.98</v>
      </c>
      <c r="J475" s="60">
        <v>2.47</v>
      </c>
      <c r="K475" s="54">
        <f t="shared" si="53"/>
        <v>3.4206</v>
      </c>
      <c r="L475" s="62">
        <v>1.325</v>
      </c>
      <c r="M475" s="56">
        <v>0.5882</v>
      </c>
      <c r="N475" s="63">
        <f t="shared" si="54"/>
        <v>216660.568783146</v>
      </c>
    </row>
    <row r="476" customHeight="1" spans="2:14">
      <c r="B476" s="58">
        <v>4329</v>
      </c>
      <c r="C476" s="64">
        <v>3.74</v>
      </c>
      <c r="D476" s="60">
        <v>2.2</v>
      </c>
      <c r="E476" s="60">
        <v>1</v>
      </c>
      <c r="F476" s="60">
        <v>2240</v>
      </c>
      <c r="G476" s="51">
        <f t="shared" si="52"/>
        <v>37859.012</v>
      </c>
      <c r="H476" s="61">
        <v>3.67</v>
      </c>
      <c r="I476" s="60">
        <v>0.98</v>
      </c>
      <c r="J476" s="60">
        <v>2.47</v>
      </c>
      <c r="K476" s="54">
        <f t="shared" si="53"/>
        <v>3.4206</v>
      </c>
      <c r="L476" s="62">
        <v>1.325</v>
      </c>
      <c r="M476" s="56">
        <v>0.5882</v>
      </c>
      <c r="N476" s="63">
        <f t="shared" si="54"/>
        <v>370406.441108591</v>
      </c>
    </row>
    <row r="477" customHeight="1" spans="2:14">
      <c r="B477" s="58">
        <v>4329</v>
      </c>
      <c r="C477" s="59">
        <v>1.96</v>
      </c>
      <c r="D477" s="60">
        <v>2.2</v>
      </c>
      <c r="E477" s="60">
        <v>1</v>
      </c>
      <c r="F477" s="60">
        <v>2240</v>
      </c>
      <c r="G477" s="51">
        <f t="shared" si="52"/>
        <v>20906.648</v>
      </c>
      <c r="H477" s="61">
        <v>3.67</v>
      </c>
      <c r="I477" s="60">
        <v>0.98</v>
      </c>
      <c r="J477" s="60">
        <v>2.47</v>
      </c>
      <c r="K477" s="54">
        <f t="shared" si="53"/>
        <v>3.4206</v>
      </c>
      <c r="L477" s="62">
        <v>1.325</v>
      </c>
      <c r="M477" s="56">
        <v>0.5882</v>
      </c>
      <c r="N477" s="63">
        <f t="shared" si="54"/>
        <v>204547.257630232</v>
      </c>
    </row>
    <row r="478" customHeight="1" spans="2:14">
      <c r="B478" s="58">
        <v>4329</v>
      </c>
      <c r="C478" s="59">
        <v>1.33</v>
      </c>
      <c r="D478" s="60">
        <v>2.2</v>
      </c>
      <c r="E478" s="60">
        <v>1</v>
      </c>
      <c r="F478" s="60">
        <v>2240</v>
      </c>
      <c r="G478" s="51">
        <f t="shared" si="52"/>
        <v>14906.654</v>
      </c>
      <c r="H478" s="61">
        <v>3.67</v>
      </c>
      <c r="I478" s="60">
        <v>0.98</v>
      </c>
      <c r="J478" s="60">
        <v>2.47</v>
      </c>
      <c r="K478" s="54">
        <f t="shared" si="53"/>
        <v>3.4206</v>
      </c>
      <c r="L478" s="62">
        <v>1.325</v>
      </c>
      <c r="M478" s="56">
        <v>0.5882</v>
      </c>
      <c r="N478" s="63">
        <f t="shared" si="54"/>
        <v>145844.28819688</v>
      </c>
    </row>
    <row r="479" customHeight="1" spans="2:14">
      <c r="B479" s="58">
        <v>4329</v>
      </c>
      <c r="C479" s="59">
        <v>1.8</v>
      </c>
      <c r="D479" s="60">
        <v>2.2</v>
      </c>
      <c r="E479" s="60">
        <v>1</v>
      </c>
      <c r="F479" s="60">
        <v>2240</v>
      </c>
      <c r="G479" s="51">
        <f t="shared" si="52"/>
        <v>19382.84</v>
      </c>
      <c r="H479" s="61">
        <v>3.67</v>
      </c>
      <c r="I479" s="60">
        <v>0.98</v>
      </c>
      <c r="J479" s="60">
        <v>2.47</v>
      </c>
      <c r="K479" s="54">
        <f t="shared" si="53"/>
        <v>3.4206</v>
      </c>
      <c r="L479" s="62">
        <v>1.325</v>
      </c>
      <c r="M479" s="56">
        <v>0.5882</v>
      </c>
      <c r="N479" s="63">
        <f t="shared" si="54"/>
        <v>189638.566980492</v>
      </c>
    </row>
    <row r="480" customHeight="1" spans="2:14">
      <c r="B480" s="58">
        <v>4329</v>
      </c>
      <c r="C480" s="59">
        <v>1.66</v>
      </c>
      <c r="D480" s="60">
        <v>2.2</v>
      </c>
      <c r="E480" s="60">
        <v>1</v>
      </c>
      <c r="F480" s="60">
        <v>2240</v>
      </c>
      <c r="G480" s="51">
        <f t="shared" si="52"/>
        <v>18049.508</v>
      </c>
      <c r="H480" s="61">
        <v>3.67</v>
      </c>
      <c r="I480" s="60">
        <v>0.98</v>
      </c>
      <c r="J480" s="60">
        <v>2.47</v>
      </c>
      <c r="K480" s="54">
        <f t="shared" si="53"/>
        <v>3.4206</v>
      </c>
      <c r="L480" s="62">
        <v>1.325</v>
      </c>
      <c r="M480" s="56">
        <v>0.5882</v>
      </c>
      <c r="N480" s="63">
        <f t="shared" si="54"/>
        <v>176593.462661969</v>
      </c>
    </row>
    <row r="481" customHeight="1" spans="2:14">
      <c r="B481" s="58">
        <v>4329</v>
      </c>
      <c r="C481" s="59">
        <v>2.09</v>
      </c>
      <c r="D481" s="60">
        <v>2.2</v>
      </c>
      <c r="E481" s="60">
        <v>1</v>
      </c>
      <c r="F481" s="60">
        <v>2240</v>
      </c>
      <c r="G481" s="51">
        <f t="shared" si="52"/>
        <v>22144.742</v>
      </c>
      <c r="H481" s="61">
        <v>3.67</v>
      </c>
      <c r="I481" s="60">
        <v>0.98</v>
      </c>
      <c r="J481" s="60">
        <v>2.47</v>
      </c>
      <c r="K481" s="54">
        <f t="shared" si="53"/>
        <v>3.4206</v>
      </c>
      <c r="L481" s="62">
        <v>1.325</v>
      </c>
      <c r="M481" s="56">
        <v>0.5882</v>
      </c>
      <c r="N481" s="63">
        <f t="shared" si="54"/>
        <v>216660.568783146</v>
      </c>
    </row>
    <row r="482" customHeight="1" spans="2:14">
      <c r="B482" s="58">
        <v>4329</v>
      </c>
      <c r="C482" s="64">
        <v>3.74</v>
      </c>
      <c r="D482" s="60">
        <v>2.2</v>
      </c>
      <c r="E482" s="60">
        <v>1</v>
      </c>
      <c r="F482" s="60">
        <v>2240</v>
      </c>
      <c r="G482" s="51">
        <f t="shared" si="52"/>
        <v>37859.012</v>
      </c>
      <c r="H482" s="61">
        <v>3.67</v>
      </c>
      <c r="I482" s="60">
        <v>0.98</v>
      </c>
      <c r="J482" s="60">
        <v>2.47</v>
      </c>
      <c r="K482" s="54">
        <f t="shared" si="53"/>
        <v>3.4206</v>
      </c>
      <c r="L482" s="62">
        <v>1.325</v>
      </c>
      <c r="M482" s="56">
        <v>0.5882</v>
      </c>
      <c r="N482" s="63">
        <f t="shared" si="54"/>
        <v>370406.441108591</v>
      </c>
    </row>
    <row r="483" customHeight="1" spans="2:14">
      <c r="B483" s="65">
        <v>3027</v>
      </c>
      <c r="C483" s="59">
        <v>1.96</v>
      </c>
      <c r="D483" s="60">
        <v>2.2</v>
      </c>
      <c r="E483" s="60">
        <v>1</v>
      </c>
      <c r="F483" s="60">
        <v>0</v>
      </c>
      <c r="G483" s="51">
        <f t="shared" si="52"/>
        <v>13052.424</v>
      </c>
      <c r="H483" s="61">
        <v>3.67</v>
      </c>
      <c r="I483" s="60">
        <v>0.98</v>
      </c>
      <c r="J483" s="60">
        <v>2.47</v>
      </c>
      <c r="K483" s="54">
        <f t="shared" si="53"/>
        <v>3.4206</v>
      </c>
      <c r="L483" s="62">
        <v>1.325</v>
      </c>
      <c r="M483" s="56">
        <v>0.5882</v>
      </c>
      <c r="N483" s="63">
        <f t="shared" si="54"/>
        <v>127702.802219994</v>
      </c>
    </row>
    <row r="484" customHeight="1" spans="2:14">
      <c r="B484" s="65">
        <v>3027</v>
      </c>
      <c r="C484" s="59">
        <v>1.33</v>
      </c>
      <c r="D484" s="60">
        <v>2.2</v>
      </c>
      <c r="E484" s="60">
        <v>1</v>
      </c>
      <c r="F484" s="60">
        <v>0</v>
      </c>
      <c r="G484" s="51">
        <f t="shared" si="52"/>
        <v>8857.002</v>
      </c>
      <c r="H484" s="61">
        <v>3.67</v>
      </c>
      <c r="I484" s="60">
        <v>0.98</v>
      </c>
      <c r="J484" s="60">
        <v>2.47</v>
      </c>
      <c r="K484" s="54">
        <f t="shared" si="53"/>
        <v>3.4206</v>
      </c>
      <c r="L484" s="62">
        <v>1.325</v>
      </c>
      <c r="M484" s="56">
        <v>0.5882</v>
      </c>
      <c r="N484" s="63">
        <f t="shared" si="54"/>
        <v>86655.4729349957</v>
      </c>
    </row>
    <row r="485" customHeight="1" spans="2:14">
      <c r="B485" s="65">
        <v>3027</v>
      </c>
      <c r="C485" s="50">
        <v>6.07</v>
      </c>
      <c r="D485" s="60">
        <v>1</v>
      </c>
      <c r="E485" s="60">
        <v>1</v>
      </c>
      <c r="F485" s="60">
        <v>0</v>
      </c>
      <c r="G485" s="51">
        <f t="shared" si="52"/>
        <v>18373.89</v>
      </c>
      <c r="H485" s="61">
        <v>3.37</v>
      </c>
      <c r="I485" s="60">
        <v>0.98</v>
      </c>
      <c r="J485" s="60">
        <v>2.47</v>
      </c>
      <c r="K485" s="54">
        <f t="shared" si="53"/>
        <v>3.4206</v>
      </c>
      <c r="L485" s="61">
        <v>1.125</v>
      </c>
      <c r="M485" s="56">
        <v>0.5882</v>
      </c>
      <c r="N485" s="63">
        <f t="shared" si="54"/>
        <v>140155.726497718</v>
      </c>
    </row>
    <row r="486" customHeight="1" spans="2:14">
      <c r="B486" s="66">
        <f>SUM(N470:N485)</f>
        <v>3680792.2574216</v>
      </c>
      <c r="C486" s="67"/>
      <c r="D486" s="67"/>
      <c r="E486" s="67"/>
      <c r="F486" s="67"/>
      <c r="G486" s="67"/>
      <c r="H486" s="67"/>
      <c r="I486" s="67"/>
      <c r="J486" s="67"/>
      <c r="K486" s="67"/>
      <c r="L486" s="67"/>
      <c r="M486" s="67"/>
      <c r="N486" s="68"/>
    </row>
    <row r="487" customHeight="1" spans="2:14">
      <c r="B487" s="66"/>
      <c r="C487" s="67"/>
      <c r="D487" s="67"/>
      <c r="E487" s="67"/>
      <c r="F487" s="67"/>
      <c r="G487" s="67"/>
      <c r="H487" s="67"/>
      <c r="I487" s="67"/>
      <c r="J487" s="67"/>
      <c r="K487" s="67"/>
      <c r="L487" s="67"/>
      <c r="M487" s="67"/>
      <c r="N487" s="68"/>
    </row>
    <row r="488" customHeight="1" spans="2:14">
      <c r="B488" s="69"/>
      <c r="C488" s="70"/>
      <c r="D488" s="70"/>
      <c r="E488" s="70"/>
      <c r="F488" s="70"/>
      <c r="G488" s="70"/>
      <c r="H488" s="70"/>
      <c r="I488" s="70"/>
      <c r="J488" s="70"/>
      <c r="K488" s="70"/>
      <c r="L488" s="70"/>
      <c r="M488" s="70"/>
      <c r="N488" s="71"/>
    </row>
    <row r="489" customHeight="1" spans="2:14">
      <c r="B489" s="34" t="s">
        <v>24</v>
      </c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6"/>
    </row>
    <row r="490" customHeight="1" spans="2:14">
      <c r="B490" s="37"/>
      <c r="C490" s="38"/>
      <c r="D490" s="38"/>
      <c r="E490" s="38"/>
      <c r="F490" s="38"/>
      <c r="G490" s="38"/>
      <c r="H490" s="38"/>
      <c r="I490" s="38"/>
      <c r="J490" s="38"/>
      <c r="K490" s="38"/>
      <c r="L490" s="38"/>
      <c r="M490" s="38"/>
      <c r="N490" s="39"/>
    </row>
    <row r="491" customHeight="1" spans="2:14">
      <c r="B491" s="40" t="s">
        <v>9</v>
      </c>
      <c r="C491" s="41"/>
      <c r="D491" s="41"/>
      <c r="E491" s="41"/>
      <c r="F491" s="41"/>
      <c r="G491" s="42"/>
      <c r="H491" s="43" t="s">
        <v>10</v>
      </c>
      <c r="I491" s="44"/>
      <c r="J491" s="44"/>
      <c r="K491" s="45"/>
      <c r="L491" s="46" t="s">
        <v>11</v>
      </c>
      <c r="M491" s="47"/>
      <c r="N491" s="48" t="s">
        <v>12</v>
      </c>
    </row>
    <row r="492" customHeight="1" spans="2:14">
      <c r="B492" s="49" t="s">
        <v>13</v>
      </c>
      <c r="C492" s="50" t="s">
        <v>14</v>
      </c>
      <c r="D492" s="50" t="s">
        <v>15</v>
      </c>
      <c r="E492" s="50" t="s">
        <v>16</v>
      </c>
      <c r="F492" s="50" t="s">
        <v>17</v>
      </c>
      <c r="G492" s="51" t="s">
        <v>9</v>
      </c>
      <c r="H492" s="52" t="s">
        <v>18</v>
      </c>
      <c r="I492" s="53" t="s">
        <v>19</v>
      </c>
      <c r="J492" s="53" t="s">
        <v>20</v>
      </c>
      <c r="K492" s="54" t="s">
        <v>21</v>
      </c>
      <c r="L492" s="55" t="s">
        <v>22</v>
      </c>
      <c r="M492" s="56" t="s">
        <v>23</v>
      </c>
      <c r="N492" s="57"/>
    </row>
    <row r="493" customHeight="1" spans="2:14">
      <c r="B493" s="58">
        <v>4329</v>
      </c>
      <c r="C493" s="53">
        <v>5.92</v>
      </c>
      <c r="D493" s="60">
        <v>1</v>
      </c>
      <c r="E493" s="60">
        <v>1</v>
      </c>
      <c r="F493" s="60">
        <v>2240</v>
      </c>
      <c r="G493" s="51">
        <f t="shared" ref="G493:G509" si="55">B493*C493*D493*E493+F493</f>
        <v>27867.68</v>
      </c>
      <c r="H493" s="61">
        <v>3.05</v>
      </c>
      <c r="I493" s="60">
        <v>0.98</v>
      </c>
      <c r="J493" s="60">
        <v>2.47</v>
      </c>
      <c r="K493" s="54">
        <f t="shared" ref="K493:K509" si="56">I493*J493+1</f>
        <v>3.4206</v>
      </c>
      <c r="L493" s="61">
        <v>1.125</v>
      </c>
      <c r="M493" s="56">
        <v>0.5882</v>
      </c>
      <c r="N493" s="63">
        <f t="shared" ref="N493:N509" si="57">G493*H493*K493*L493*M493</f>
        <v>192389.111211391</v>
      </c>
    </row>
    <row r="494" customHeight="1" spans="2:14">
      <c r="B494" s="58">
        <v>4329</v>
      </c>
      <c r="C494" s="64">
        <v>2.01</v>
      </c>
      <c r="D494" s="60">
        <v>2.2</v>
      </c>
      <c r="E494" s="60">
        <v>2</v>
      </c>
      <c r="F494" s="60">
        <v>2240</v>
      </c>
      <c r="G494" s="51">
        <f t="shared" si="55"/>
        <v>40525.676</v>
      </c>
      <c r="H494" s="61">
        <v>3.05</v>
      </c>
      <c r="I494" s="60">
        <v>0.98</v>
      </c>
      <c r="J494" s="60">
        <v>2.47</v>
      </c>
      <c r="K494" s="54">
        <f t="shared" si="56"/>
        <v>3.4206</v>
      </c>
      <c r="L494" s="61">
        <v>1.125</v>
      </c>
      <c r="M494" s="56">
        <v>0.5882</v>
      </c>
      <c r="N494" s="63">
        <f t="shared" si="57"/>
        <v>279775.667973825</v>
      </c>
    </row>
    <row r="495" customHeight="1" spans="2:14">
      <c r="B495" s="58">
        <v>4329</v>
      </c>
      <c r="C495" s="72">
        <v>8</v>
      </c>
      <c r="D495" s="60">
        <v>1</v>
      </c>
      <c r="E495" s="60">
        <v>1</v>
      </c>
      <c r="F495" s="60">
        <v>2240</v>
      </c>
      <c r="G495" s="51">
        <f t="shared" si="55"/>
        <v>36872</v>
      </c>
      <c r="H495" s="61">
        <v>3.05</v>
      </c>
      <c r="I495" s="60">
        <v>0.98</v>
      </c>
      <c r="J495" s="60">
        <v>2.47</v>
      </c>
      <c r="K495" s="54">
        <f t="shared" si="56"/>
        <v>3.4206</v>
      </c>
      <c r="L495" s="61">
        <v>1.125</v>
      </c>
      <c r="M495" s="56">
        <v>0.5882</v>
      </c>
      <c r="N495" s="63">
        <f t="shared" si="57"/>
        <v>254551.914927486</v>
      </c>
    </row>
    <row r="496" customHeight="1" spans="2:14">
      <c r="B496" s="58">
        <v>4329</v>
      </c>
      <c r="C496" s="59">
        <v>0.72</v>
      </c>
      <c r="D496" s="60">
        <v>2.2</v>
      </c>
      <c r="E496" s="60">
        <v>1</v>
      </c>
      <c r="F496" s="60">
        <v>2240</v>
      </c>
      <c r="G496" s="51">
        <f t="shared" si="55"/>
        <v>9097.136</v>
      </c>
      <c r="H496" s="61">
        <v>3.05</v>
      </c>
      <c r="I496" s="60">
        <v>0.98</v>
      </c>
      <c r="J496" s="60">
        <v>2.47</v>
      </c>
      <c r="K496" s="54">
        <f t="shared" si="56"/>
        <v>3.4206</v>
      </c>
      <c r="L496" s="61">
        <v>1.125</v>
      </c>
      <c r="M496" s="56">
        <v>0.5882</v>
      </c>
      <c r="N496" s="63">
        <f t="shared" si="57"/>
        <v>62803.5742339925</v>
      </c>
    </row>
    <row r="497" customHeight="1" spans="2:14">
      <c r="B497" s="58">
        <v>4329</v>
      </c>
      <c r="C497" s="59">
        <v>0.97</v>
      </c>
      <c r="D497" s="60">
        <v>2.2</v>
      </c>
      <c r="E497" s="60">
        <v>1</v>
      </c>
      <c r="F497" s="60">
        <v>2240</v>
      </c>
      <c r="G497" s="51">
        <f t="shared" si="55"/>
        <v>11478.086</v>
      </c>
      <c r="H497" s="61">
        <v>3.05</v>
      </c>
      <c r="I497" s="60">
        <v>0.98</v>
      </c>
      <c r="J497" s="60">
        <v>2.47</v>
      </c>
      <c r="K497" s="54">
        <f t="shared" si="56"/>
        <v>3.4206</v>
      </c>
      <c r="L497" s="61">
        <v>1.125</v>
      </c>
      <c r="M497" s="56">
        <v>0.5882</v>
      </c>
      <c r="N497" s="63">
        <f t="shared" si="57"/>
        <v>79240.8540627676</v>
      </c>
    </row>
    <row r="498" customHeight="1" spans="2:14">
      <c r="B498" s="58">
        <v>4329</v>
      </c>
      <c r="C498" s="59">
        <v>0.89</v>
      </c>
      <c r="D498" s="60">
        <v>2.2</v>
      </c>
      <c r="E498" s="60">
        <v>1</v>
      </c>
      <c r="F498" s="60">
        <v>2240</v>
      </c>
      <c r="G498" s="51">
        <f t="shared" si="55"/>
        <v>10716.182</v>
      </c>
      <c r="H498" s="61">
        <v>3.05</v>
      </c>
      <c r="I498" s="60">
        <v>0.98</v>
      </c>
      <c r="J498" s="60">
        <v>2.47</v>
      </c>
      <c r="K498" s="54">
        <f t="shared" si="56"/>
        <v>3.4206</v>
      </c>
      <c r="L498" s="61">
        <v>1.125</v>
      </c>
      <c r="M498" s="56">
        <v>0.5882</v>
      </c>
      <c r="N498" s="63">
        <f t="shared" si="57"/>
        <v>73980.9245175596</v>
      </c>
    </row>
    <row r="499" customHeight="1" spans="2:14">
      <c r="B499" s="58">
        <v>4329</v>
      </c>
      <c r="C499" s="59">
        <v>1.13</v>
      </c>
      <c r="D499" s="60">
        <v>2.2</v>
      </c>
      <c r="E499" s="60">
        <v>1</v>
      </c>
      <c r="F499" s="60">
        <v>2240</v>
      </c>
      <c r="G499" s="51">
        <f t="shared" si="55"/>
        <v>13001.894</v>
      </c>
      <c r="H499" s="61">
        <v>3.05</v>
      </c>
      <c r="I499" s="60">
        <v>0.98</v>
      </c>
      <c r="J499" s="60">
        <v>2.47</v>
      </c>
      <c r="K499" s="54">
        <f t="shared" si="56"/>
        <v>3.4206</v>
      </c>
      <c r="L499" s="61">
        <v>1.125</v>
      </c>
      <c r="M499" s="56">
        <v>0.5882</v>
      </c>
      <c r="N499" s="63">
        <f t="shared" si="57"/>
        <v>89760.7131531837</v>
      </c>
    </row>
    <row r="500" customHeight="1" spans="2:14">
      <c r="B500" s="58">
        <v>4329</v>
      </c>
      <c r="C500" s="64">
        <v>2.01</v>
      </c>
      <c r="D500" s="60">
        <v>2.2</v>
      </c>
      <c r="E500" s="60">
        <v>1</v>
      </c>
      <c r="F500" s="60">
        <v>2240</v>
      </c>
      <c r="G500" s="51">
        <f t="shared" si="55"/>
        <v>21382.838</v>
      </c>
      <c r="H500" s="61">
        <v>3.05</v>
      </c>
      <c r="I500" s="60">
        <v>0.98</v>
      </c>
      <c r="J500" s="60">
        <v>2.47</v>
      </c>
      <c r="K500" s="54">
        <f t="shared" si="56"/>
        <v>3.4206</v>
      </c>
      <c r="L500" s="61">
        <v>1.125</v>
      </c>
      <c r="M500" s="56">
        <v>0.5882</v>
      </c>
      <c r="N500" s="63">
        <f t="shared" si="57"/>
        <v>147619.938150472</v>
      </c>
    </row>
    <row r="501" customHeight="1" spans="2:14">
      <c r="B501" s="58">
        <v>4329</v>
      </c>
      <c r="C501" s="72">
        <v>8</v>
      </c>
      <c r="D501" s="60">
        <v>1</v>
      </c>
      <c r="E501" s="60">
        <v>1</v>
      </c>
      <c r="F501" s="60">
        <v>2240</v>
      </c>
      <c r="G501" s="51">
        <f t="shared" si="55"/>
        <v>36872</v>
      </c>
      <c r="H501" s="61">
        <v>3.05</v>
      </c>
      <c r="I501" s="60">
        <v>0.98</v>
      </c>
      <c r="J501" s="60">
        <v>2.47</v>
      </c>
      <c r="K501" s="54">
        <f t="shared" si="56"/>
        <v>3.4206</v>
      </c>
      <c r="L501" s="61">
        <v>1.125</v>
      </c>
      <c r="M501" s="56">
        <v>0.5882</v>
      </c>
      <c r="N501" s="63">
        <f t="shared" si="57"/>
        <v>254551.914927486</v>
      </c>
    </row>
    <row r="502" customHeight="1" spans="2:14">
      <c r="B502" s="58">
        <v>4329</v>
      </c>
      <c r="C502" s="59">
        <v>0.72</v>
      </c>
      <c r="D502" s="60">
        <v>2.2</v>
      </c>
      <c r="E502" s="60">
        <v>1</v>
      </c>
      <c r="F502" s="60">
        <v>2240</v>
      </c>
      <c r="G502" s="51">
        <f t="shared" si="55"/>
        <v>9097.136</v>
      </c>
      <c r="H502" s="61">
        <v>3.05</v>
      </c>
      <c r="I502" s="60">
        <v>0.98</v>
      </c>
      <c r="J502" s="60">
        <v>2.47</v>
      </c>
      <c r="K502" s="54">
        <f t="shared" si="56"/>
        <v>3.4206</v>
      </c>
      <c r="L502" s="61">
        <v>1.125</v>
      </c>
      <c r="M502" s="56">
        <v>0.5882</v>
      </c>
      <c r="N502" s="63">
        <f t="shared" si="57"/>
        <v>62803.5742339925</v>
      </c>
    </row>
    <row r="503" customHeight="1" spans="2:14">
      <c r="B503" s="58">
        <v>4329</v>
      </c>
      <c r="C503" s="59">
        <v>0.97</v>
      </c>
      <c r="D503" s="60">
        <v>2.2</v>
      </c>
      <c r="E503" s="60">
        <v>1</v>
      </c>
      <c r="F503" s="60">
        <v>2240</v>
      </c>
      <c r="G503" s="51">
        <f t="shared" si="55"/>
        <v>11478.086</v>
      </c>
      <c r="H503" s="61">
        <v>3.05</v>
      </c>
      <c r="I503" s="60">
        <v>0.98</v>
      </c>
      <c r="J503" s="60">
        <v>2.47</v>
      </c>
      <c r="K503" s="54">
        <f t="shared" si="56"/>
        <v>3.4206</v>
      </c>
      <c r="L503" s="61">
        <v>1.125</v>
      </c>
      <c r="M503" s="56">
        <v>0.5882</v>
      </c>
      <c r="N503" s="63">
        <f t="shared" si="57"/>
        <v>79240.8540627676</v>
      </c>
    </row>
    <row r="504" customHeight="1" spans="2:14">
      <c r="B504" s="58">
        <v>4329</v>
      </c>
      <c r="C504" s="59">
        <v>0.89</v>
      </c>
      <c r="D504" s="60">
        <v>2.2</v>
      </c>
      <c r="E504" s="60">
        <v>1</v>
      </c>
      <c r="F504" s="60">
        <v>2240</v>
      </c>
      <c r="G504" s="51">
        <f t="shared" si="55"/>
        <v>10716.182</v>
      </c>
      <c r="H504" s="61">
        <v>3.05</v>
      </c>
      <c r="I504" s="60">
        <v>0.98</v>
      </c>
      <c r="J504" s="60">
        <v>2.47</v>
      </c>
      <c r="K504" s="54">
        <f t="shared" si="56"/>
        <v>3.4206</v>
      </c>
      <c r="L504" s="61">
        <v>1.125</v>
      </c>
      <c r="M504" s="56">
        <v>0.5882</v>
      </c>
      <c r="N504" s="63">
        <f t="shared" si="57"/>
        <v>73980.9245175596</v>
      </c>
    </row>
    <row r="505" customHeight="1" spans="2:14">
      <c r="B505" s="58">
        <v>4329</v>
      </c>
      <c r="C505" s="59">
        <v>1.13</v>
      </c>
      <c r="D505" s="60">
        <v>2.2</v>
      </c>
      <c r="E505" s="60">
        <v>1</v>
      </c>
      <c r="F505" s="60">
        <v>2240</v>
      </c>
      <c r="G505" s="51">
        <f t="shared" si="55"/>
        <v>13001.894</v>
      </c>
      <c r="H505" s="61">
        <v>3.05</v>
      </c>
      <c r="I505" s="60">
        <v>0.98</v>
      </c>
      <c r="J505" s="60">
        <v>2.47</v>
      </c>
      <c r="K505" s="54">
        <f t="shared" si="56"/>
        <v>3.4206</v>
      </c>
      <c r="L505" s="61">
        <v>1.125</v>
      </c>
      <c r="M505" s="56">
        <v>0.5882</v>
      </c>
      <c r="N505" s="63">
        <f t="shared" si="57"/>
        <v>89760.7131531837</v>
      </c>
    </row>
    <row r="506" customHeight="1" spans="2:14">
      <c r="B506" s="58">
        <v>4329</v>
      </c>
      <c r="C506" s="64">
        <v>2.01</v>
      </c>
      <c r="D506" s="60">
        <v>2.2</v>
      </c>
      <c r="E506" s="60">
        <v>1</v>
      </c>
      <c r="F506" s="60">
        <v>0</v>
      </c>
      <c r="G506" s="51">
        <f t="shared" si="55"/>
        <v>19142.838</v>
      </c>
      <c r="H506" s="61">
        <v>3.05</v>
      </c>
      <c r="I506" s="60">
        <v>0.98</v>
      </c>
      <c r="J506" s="60">
        <v>2.47</v>
      </c>
      <c r="K506" s="54">
        <f t="shared" si="56"/>
        <v>3.4206</v>
      </c>
      <c r="L506" s="61">
        <v>1.125</v>
      </c>
      <c r="M506" s="56">
        <v>0.5882</v>
      </c>
      <c r="N506" s="63">
        <f t="shared" si="57"/>
        <v>132155.729823352</v>
      </c>
    </row>
    <row r="507" customHeight="1" spans="2:14">
      <c r="B507" s="58">
        <v>4329</v>
      </c>
      <c r="C507" s="72">
        <v>8</v>
      </c>
      <c r="D507" s="60">
        <v>1</v>
      </c>
      <c r="E507" s="60">
        <v>1</v>
      </c>
      <c r="F507" s="60">
        <v>0</v>
      </c>
      <c r="G507" s="51">
        <f t="shared" si="55"/>
        <v>34632</v>
      </c>
      <c r="H507" s="61">
        <v>3.05</v>
      </c>
      <c r="I507" s="60">
        <v>0.98</v>
      </c>
      <c r="J507" s="60">
        <v>2.47</v>
      </c>
      <c r="K507" s="54">
        <f t="shared" si="56"/>
        <v>3.4206</v>
      </c>
      <c r="L507" s="61">
        <v>1.125</v>
      </c>
      <c r="M507" s="56">
        <v>0.5882</v>
      </c>
      <c r="N507" s="63">
        <f t="shared" si="57"/>
        <v>239087.706600366</v>
      </c>
    </row>
    <row r="508" customHeight="1" spans="2:14">
      <c r="B508" s="65">
        <v>2950</v>
      </c>
      <c r="C508" s="59">
        <v>0.72</v>
      </c>
      <c r="D508" s="60">
        <v>2.2</v>
      </c>
      <c r="E508" s="60">
        <v>1</v>
      </c>
      <c r="F508" s="60">
        <v>0</v>
      </c>
      <c r="G508" s="51">
        <f t="shared" si="55"/>
        <v>4672.8</v>
      </c>
      <c r="H508" s="61">
        <v>3.05</v>
      </c>
      <c r="I508" s="60">
        <v>0.98</v>
      </c>
      <c r="J508" s="60">
        <v>2.47</v>
      </c>
      <c r="K508" s="54">
        <f t="shared" si="56"/>
        <v>3.4206</v>
      </c>
      <c r="L508" s="61">
        <v>1.125</v>
      </c>
      <c r="M508" s="56">
        <v>0.5882</v>
      </c>
      <c r="N508" s="63">
        <f t="shared" si="57"/>
        <v>32259.4431566814</v>
      </c>
    </row>
    <row r="509" customHeight="1" spans="2:14">
      <c r="B509" s="65">
        <v>2950</v>
      </c>
      <c r="C509" s="50">
        <v>3.27</v>
      </c>
      <c r="D509" s="60">
        <v>1</v>
      </c>
      <c r="E509" s="60">
        <v>1</v>
      </c>
      <c r="F509" s="60">
        <v>0</v>
      </c>
      <c r="G509" s="51">
        <f t="shared" si="55"/>
        <v>9646.5</v>
      </c>
      <c r="H509" s="61">
        <v>2.75</v>
      </c>
      <c r="I509" s="60">
        <v>0.98</v>
      </c>
      <c r="J509" s="60">
        <v>2.47</v>
      </c>
      <c r="K509" s="54">
        <f t="shared" si="56"/>
        <v>3.4206</v>
      </c>
      <c r="L509" s="61">
        <v>1.125</v>
      </c>
      <c r="M509" s="56">
        <v>0.5882</v>
      </c>
      <c r="N509" s="63">
        <f t="shared" si="57"/>
        <v>60045.7531434131</v>
      </c>
    </row>
    <row r="510" customHeight="1" spans="2:14">
      <c r="B510" s="66">
        <f>SUM(N493:N509)</f>
        <v>2204009.31184948</v>
      </c>
      <c r="C510" s="67"/>
      <c r="D510" s="67"/>
      <c r="E510" s="67"/>
      <c r="F510" s="67"/>
      <c r="G510" s="67"/>
      <c r="H510" s="67"/>
      <c r="I510" s="67"/>
      <c r="J510" s="67"/>
      <c r="K510" s="67"/>
      <c r="L510" s="67"/>
      <c r="M510" s="67"/>
      <c r="N510" s="68"/>
    </row>
    <row r="511" customHeight="1" spans="2:14">
      <c r="B511" s="66"/>
      <c r="C511" s="67"/>
      <c r="D511" s="67"/>
      <c r="E511" s="67"/>
      <c r="F511" s="67"/>
      <c r="G511" s="67"/>
      <c r="H511" s="67"/>
      <c r="I511" s="67"/>
      <c r="J511" s="67"/>
      <c r="K511" s="67"/>
      <c r="L511" s="67"/>
      <c r="M511" s="67"/>
      <c r="N511" s="68"/>
    </row>
    <row r="512" customHeight="1" spans="2:14">
      <c r="B512" s="69"/>
      <c r="C512" s="70"/>
      <c r="D512" s="70"/>
      <c r="E512" s="70"/>
      <c r="F512" s="70"/>
      <c r="G512" s="70"/>
      <c r="H512" s="70"/>
      <c r="I512" s="70"/>
      <c r="J512" s="70"/>
      <c r="K512" s="70"/>
      <c r="L512" s="70"/>
      <c r="M512" s="70"/>
      <c r="N512" s="71"/>
    </row>
    <row r="513" customHeight="1" spans="2:14">
      <c r="B513" s="34" t="s">
        <v>5</v>
      </c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6"/>
    </row>
    <row r="514" customHeight="1" spans="2:14">
      <c r="B514" s="37"/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38"/>
      <c r="N514" s="39"/>
    </row>
    <row r="515" customHeight="1" spans="2:14">
      <c r="B515" s="40" t="s">
        <v>9</v>
      </c>
      <c r="C515" s="41"/>
      <c r="D515" s="41"/>
      <c r="E515" s="41"/>
      <c r="F515" s="41"/>
      <c r="G515" s="42"/>
      <c r="H515" s="43" t="s">
        <v>10</v>
      </c>
      <c r="I515" s="44"/>
      <c r="J515" s="44"/>
      <c r="K515" s="45"/>
      <c r="L515" s="46" t="s">
        <v>11</v>
      </c>
      <c r="M515" s="47"/>
      <c r="N515" s="48" t="s">
        <v>12</v>
      </c>
    </row>
    <row r="516" customHeight="1" spans="2:14">
      <c r="B516" s="49" t="s">
        <v>13</v>
      </c>
      <c r="C516" s="50" t="s">
        <v>14</v>
      </c>
      <c r="D516" s="50" t="s">
        <v>15</v>
      </c>
      <c r="E516" s="50" t="s">
        <v>16</v>
      </c>
      <c r="F516" s="50" t="s">
        <v>17</v>
      </c>
      <c r="G516" s="51" t="s">
        <v>9</v>
      </c>
      <c r="H516" s="52" t="s">
        <v>18</v>
      </c>
      <c r="I516" s="53" t="s">
        <v>19</v>
      </c>
      <c r="J516" s="53" t="s">
        <v>20</v>
      </c>
      <c r="K516" s="54" t="s">
        <v>21</v>
      </c>
      <c r="L516" s="55" t="s">
        <v>22</v>
      </c>
      <c r="M516" s="56" t="s">
        <v>23</v>
      </c>
      <c r="N516" s="57"/>
    </row>
    <row r="517" customHeight="1" spans="2:14">
      <c r="B517" s="65">
        <v>3734</v>
      </c>
      <c r="C517" s="60">
        <v>2.53</v>
      </c>
      <c r="D517" s="60">
        <v>1</v>
      </c>
      <c r="E517" s="60">
        <v>1</v>
      </c>
      <c r="F517" s="60">
        <v>0</v>
      </c>
      <c r="G517" s="51">
        <f t="shared" ref="G517:G539" si="58">B517*C517*D517*E517+F517</f>
        <v>9447.02</v>
      </c>
      <c r="H517" s="61">
        <v>2.1</v>
      </c>
      <c r="I517" s="60">
        <v>0.98</v>
      </c>
      <c r="J517" s="60">
        <v>2.33</v>
      </c>
      <c r="K517" s="54">
        <f t="shared" ref="K517:K539" si="59">I517*J517+1</f>
        <v>3.2834</v>
      </c>
      <c r="L517" s="61">
        <v>1.125</v>
      </c>
      <c r="M517" s="56">
        <v>0.6711</v>
      </c>
      <c r="N517" s="63">
        <f t="shared" ref="N517:N539" si="60">G517*H517*K517*L517*M517</f>
        <v>49178.7725079455</v>
      </c>
    </row>
    <row r="518" customHeight="1" spans="2:14">
      <c r="B518" s="65">
        <v>3734</v>
      </c>
      <c r="C518" s="60">
        <v>2.05</v>
      </c>
      <c r="D518" s="60">
        <v>1</v>
      </c>
      <c r="E518" s="60">
        <v>1</v>
      </c>
      <c r="F518" s="60">
        <v>0</v>
      </c>
      <c r="G518" s="51">
        <f t="shared" si="58"/>
        <v>7654.7</v>
      </c>
      <c r="H518" s="61">
        <v>2.1</v>
      </c>
      <c r="I518" s="60">
        <v>0.98</v>
      </c>
      <c r="J518" s="60">
        <v>2.33</v>
      </c>
      <c r="K518" s="54">
        <f t="shared" si="59"/>
        <v>3.2834</v>
      </c>
      <c r="L518" s="61">
        <v>1.125</v>
      </c>
      <c r="M518" s="56">
        <v>0.6711</v>
      </c>
      <c r="N518" s="63">
        <f t="shared" si="60"/>
        <v>39848.412506438</v>
      </c>
    </row>
    <row r="519" customHeight="1" spans="2:14">
      <c r="B519" s="65">
        <v>3734</v>
      </c>
      <c r="C519" s="60">
        <v>2.38</v>
      </c>
      <c r="D519" s="60">
        <v>1</v>
      </c>
      <c r="E519" s="60">
        <v>1</v>
      </c>
      <c r="F519" s="60">
        <v>0</v>
      </c>
      <c r="G519" s="51">
        <f t="shared" si="58"/>
        <v>8886.92</v>
      </c>
      <c r="H519" s="61">
        <v>2.1</v>
      </c>
      <c r="I519" s="60">
        <v>0.98</v>
      </c>
      <c r="J519" s="60">
        <v>2.33</v>
      </c>
      <c r="K519" s="54">
        <f t="shared" si="59"/>
        <v>3.2834</v>
      </c>
      <c r="L519" s="61">
        <v>1.125</v>
      </c>
      <c r="M519" s="56">
        <v>0.6711</v>
      </c>
      <c r="N519" s="63">
        <f t="shared" si="60"/>
        <v>46263.0350074744</v>
      </c>
    </row>
    <row r="520" customHeight="1" spans="2:14">
      <c r="B520" s="65">
        <v>3734</v>
      </c>
      <c r="C520" s="60">
        <v>2.01</v>
      </c>
      <c r="D520" s="60">
        <v>1.75</v>
      </c>
      <c r="E520" s="60">
        <v>1</v>
      </c>
      <c r="F520" s="60">
        <v>0</v>
      </c>
      <c r="G520" s="51">
        <f t="shared" si="58"/>
        <v>13134.345</v>
      </c>
      <c r="H520" s="61">
        <v>2.1</v>
      </c>
      <c r="I520" s="60">
        <v>0.98</v>
      </c>
      <c r="J520" s="60">
        <v>2.33</v>
      </c>
      <c r="K520" s="54">
        <f t="shared" si="59"/>
        <v>3.2834</v>
      </c>
      <c r="L520" s="61">
        <v>1.125</v>
      </c>
      <c r="M520" s="56">
        <v>0.6711</v>
      </c>
      <c r="N520" s="63">
        <f t="shared" si="60"/>
        <v>68374.0443860467</v>
      </c>
    </row>
    <row r="521" customHeight="1" spans="2:14">
      <c r="B521" s="65">
        <v>3734</v>
      </c>
      <c r="C521" s="60">
        <v>2.01</v>
      </c>
      <c r="D521" s="60">
        <v>1.75</v>
      </c>
      <c r="E521" s="60">
        <v>1</v>
      </c>
      <c r="F521" s="60">
        <v>0</v>
      </c>
      <c r="G521" s="51">
        <f t="shared" si="58"/>
        <v>13134.345</v>
      </c>
      <c r="H521" s="61">
        <v>2.1</v>
      </c>
      <c r="I521" s="60">
        <v>0.98</v>
      </c>
      <c r="J521" s="60">
        <v>2.33</v>
      </c>
      <c r="K521" s="54">
        <f t="shared" si="59"/>
        <v>3.2834</v>
      </c>
      <c r="L521" s="61">
        <v>1.325</v>
      </c>
      <c r="M521" s="56">
        <v>0.6711</v>
      </c>
      <c r="N521" s="63">
        <f t="shared" si="60"/>
        <v>80529.4300546772</v>
      </c>
    </row>
    <row r="522" customHeight="1" spans="2:14">
      <c r="B522" s="65">
        <v>3734</v>
      </c>
      <c r="C522" s="60">
        <v>2.01</v>
      </c>
      <c r="D522" s="60">
        <v>1.75</v>
      </c>
      <c r="E522" s="60">
        <v>1</v>
      </c>
      <c r="F522" s="60">
        <v>0</v>
      </c>
      <c r="G522" s="51">
        <f t="shared" si="58"/>
        <v>13134.345</v>
      </c>
      <c r="H522" s="61">
        <v>2.1</v>
      </c>
      <c r="I522" s="60">
        <v>0.98</v>
      </c>
      <c r="J522" s="60">
        <v>2.33</v>
      </c>
      <c r="K522" s="54">
        <f t="shared" si="59"/>
        <v>3.2834</v>
      </c>
      <c r="L522" s="61">
        <v>1.325</v>
      </c>
      <c r="M522" s="56">
        <v>0.6711</v>
      </c>
      <c r="N522" s="63">
        <f t="shared" si="60"/>
        <v>80529.4300546772</v>
      </c>
    </row>
    <row r="523" customHeight="1" spans="2:14">
      <c r="B523" s="65">
        <v>3734</v>
      </c>
      <c r="C523" s="60">
        <v>2.01</v>
      </c>
      <c r="D523" s="60">
        <v>1.75</v>
      </c>
      <c r="E523" s="60">
        <v>1</v>
      </c>
      <c r="F523" s="60">
        <v>0</v>
      </c>
      <c r="G523" s="51">
        <f t="shared" si="58"/>
        <v>13134.345</v>
      </c>
      <c r="H523" s="61">
        <v>2.1</v>
      </c>
      <c r="I523" s="60">
        <v>0.98</v>
      </c>
      <c r="J523" s="60">
        <v>2.33</v>
      </c>
      <c r="K523" s="54">
        <f t="shared" si="59"/>
        <v>3.2834</v>
      </c>
      <c r="L523" s="61">
        <v>1.325</v>
      </c>
      <c r="M523" s="56">
        <v>0.6711</v>
      </c>
      <c r="N523" s="63">
        <f t="shared" si="60"/>
        <v>80529.4300546772</v>
      </c>
    </row>
    <row r="524" customHeight="1" spans="2:14">
      <c r="B524" s="65">
        <v>3734</v>
      </c>
      <c r="C524" s="60">
        <v>2.01</v>
      </c>
      <c r="D524" s="60">
        <v>1.75</v>
      </c>
      <c r="E524" s="60">
        <v>1</v>
      </c>
      <c r="F524" s="60">
        <v>0</v>
      </c>
      <c r="G524" s="51">
        <f t="shared" si="58"/>
        <v>13134.345</v>
      </c>
      <c r="H524" s="61">
        <v>2.1</v>
      </c>
      <c r="I524" s="60">
        <v>0.98</v>
      </c>
      <c r="J524" s="60">
        <v>2.33</v>
      </c>
      <c r="K524" s="54">
        <f t="shared" si="59"/>
        <v>3.2834</v>
      </c>
      <c r="L524" s="61">
        <v>1.325</v>
      </c>
      <c r="M524" s="56">
        <v>0.6711</v>
      </c>
      <c r="N524" s="63">
        <f t="shared" si="60"/>
        <v>80529.4300546772</v>
      </c>
    </row>
    <row r="525" customHeight="1" spans="2:14">
      <c r="B525" s="65">
        <v>3734</v>
      </c>
      <c r="C525" s="60">
        <v>2.01</v>
      </c>
      <c r="D525" s="60">
        <v>1.75</v>
      </c>
      <c r="E525" s="60">
        <v>1</v>
      </c>
      <c r="F525" s="60">
        <v>0</v>
      </c>
      <c r="G525" s="51">
        <f t="shared" si="58"/>
        <v>13134.345</v>
      </c>
      <c r="H525" s="61">
        <v>2.1</v>
      </c>
      <c r="I525" s="60">
        <v>0.98</v>
      </c>
      <c r="J525" s="60">
        <v>2.33</v>
      </c>
      <c r="K525" s="54">
        <f t="shared" si="59"/>
        <v>3.2834</v>
      </c>
      <c r="L525" s="61">
        <v>1.325</v>
      </c>
      <c r="M525" s="56">
        <v>0.6711</v>
      </c>
      <c r="N525" s="63">
        <f t="shared" si="60"/>
        <v>80529.4300546772</v>
      </c>
    </row>
    <row r="526" customHeight="1" spans="2:14">
      <c r="B526" s="65">
        <v>3734</v>
      </c>
      <c r="C526" s="60">
        <v>2.01</v>
      </c>
      <c r="D526" s="60">
        <v>1.75</v>
      </c>
      <c r="E526" s="60">
        <v>1</v>
      </c>
      <c r="F526" s="60">
        <v>0</v>
      </c>
      <c r="G526" s="51">
        <f t="shared" si="58"/>
        <v>13134.345</v>
      </c>
      <c r="H526" s="61">
        <v>2.1</v>
      </c>
      <c r="I526" s="60">
        <v>0.98</v>
      </c>
      <c r="J526" s="60">
        <v>2.33</v>
      </c>
      <c r="K526" s="54">
        <f t="shared" si="59"/>
        <v>3.2834</v>
      </c>
      <c r="L526" s="61">
        <v>1.325</v>
      </c>
      <c r="M526" s="56">
        <v>0.6711</v>
      </c>
      <c r="N526" s="63">
        <f t="shared" si="60"/>
        <v>80529.4300546772</v>
      </c>
    </row>
    <row r="527" customHeight="1" spans="2:14">
      <c r="B527" s="65">
        <v>3734</v>
      </c>
      <c r="C527" s="60">
        <v>2.01</v>
      </c>
      <c r="D527" s="60">
        <v>1.75</v>
      </c>
      <c r="E527" s="60">
        <v>1</v>
      </c>
      <c r="F527" s="60">
        <v>0</v>
      </c>
      <c r="G527" s="51">
        <f t="shared" si="58"/>
        <v>13134.345</v>
      </c>
      <c r="H527" s="61">
        <v>2.1</v>
      </c>
      <c r="I527" s="60">
        <v>0.98</v>
      </c>
      <c r="J527" s="60">
        <v>2.33</v>
      </c>
      <c r="K527" s="54">
        <f t="shared" si="59"/>
        <v>3.2834</v>
      </c>
      <c r="L527" s="61">
        <v>1.325</v>
      </c>
      <c r="M527" s="56">
        <v>0.6711</v>
      </c>
      <c r="N527" s="63">
        <f t="shared" si="60"/>
        <v>80529.4300546772</v>
      </c>
    </row>
    <row r="528" customHeight="1" spans="2:14">
      <c r="B528" s="65">
        <v>3734</v>
      </c>
      <c r="C528" s="60">
        <v>2.01</v>
      </c>
      <c r="D528" s="60">
        <v>1.75</v>
      </c>
      <c r="E528" s="60">
        <v>1</v>
      </c>
      <c r="F528" s="60">
        <v>0</v>
      </c>
      <c r="G528" s="51">
        <f t="shared" si="58"/>
        <v>13134.345</v>
      </c>
      <c r="H528" s="61">
        <v>2.1</v>
      </c>
      <c r="I528" s="60">
        <v>0.98</v>
      </c>
      <c r="J528" s="60">
        <v>2.33</v>
      </c>
      <c r="K528" s="54">
        <f t="shared" si="59"/>
        <v>3.2834</v>
      </c>
      <c r="L528" s="61">
        <v>1.325</v>
      </c>
      <c r="M528" s="56">
        <v>0.6711</v>
      </c>
      <c r="N528" s="63">
        <f t="shared" si="60"/>
        <v>80529.4300546772</v>
      </c>
    </row>
    <row r="529" customHeight="1" spans="2:14">
      <c r="B529" s="65">
        <v>3734</v>
      </c>
      <c r="C529" s="60">
        <v>2.01</v>
      </c>
      <c r="D529" s="60">
        <v>1.75</v>
      </c>
      <c r="E529" s="60">
        <v>1</v>
      </c>
      <c r="F529" s="60">
        <v>0</v>
      </c>
      <c r="G529" s="51">
        <f t="shared" si="58"/>
        <v>13134.345</v>
      </c>
      <c r="H529" s="61">
        <v>2.1</v>
      </c>
      <c r="I529" s="60">
        <v>0.98</v>
      </c>
      <c r="J529" s="60">
        <v>2.33</v>
      </c>
      <c r="K529" s="54">
        <f t="shared" si="59"/>
        <v>3.2834</v>
      </c>
      <c r="L529" s="61">
        <v>1.325</v>
      </c>
      <c r="M529" s="56">
        <v>0.6711</v>
      </c>
      <c r="N529" s="63">
        <f t="shared" si="60"/>
        <v>80529.4300546772</v>
      </c>
    </row>
    <row r="530" customHeight="1" spans="2:14">
      <c r="B530" s="65">
        <v>3734</v>
      </c>
      <c r="C530" s="60">
        <v>2.01</v>
      </c>
      <c r="D530" s="60">
        <v>1</v>
      </c>
      <c r="E530" s="60">
        <v>1</v>
      </c>
      <c r="F530" s="60">
        <v>0</v>
      </c>
      <c r="G530" s="51">
        <f t="shared" si="58"/>
        <v>7505.34</v>
      </c>
      <c r="H530" s="61">
        <v>2.1</v>
      </c>
      <c r="I530" s="60">
        <v>0.98</v>
      </c>
      <c r="J530" s="60">
        <v>2.33</v>
      </c>
      <c r="K530" s="54">
        <f t="shared" si="59"/>
        <v>3.2834</v>
      </c>
      <c r="L530" s="61">
        <v>1.325</v>
      </c>
      <c r="M530" s="56">
        <v>0.6711</v>
      </c>
      <c r="N530" s="63">
        <f t="shared" si="60"/>
        <v>46016.8171741013</v>
      </c>
    </row>
    <row r="531" customHeight="1" spans="2:14">
      <c r="B531" s="65">
        <v>3734</v>
      </c>
      <c r="C531" s="60">
        <v>2.01</v>
      </c>
      <c r="D531" s="60">
        <v>1</v>
      </c>
      <c r="E531" s="60">
        <v>1</v>
      </c>
      <c r="F531" s="60">
        <v>0</v>
      </c>
      <c r="G531" s="51">
        <f t="shared" si="58"/>
        <v>7505.34</v>
      </c>
      <c r="H531" s="61">
        <v>2.1</v>
      </c>
      <c r="I531" s="60">
        <v>0.98</v>
      </c>
      <c r="J531" s="60">
        <v>2.33</v>
      </c>
      <c r="K531" s="54">
        <f t="shared" si="59"/>
        <v>3.2834</v>
      </c>
      <c r="L531" s="61">
        <v>1.325</v>
      </c>
      <c r="M531" s="56">
        <v>0.6711</v>
      </c>
      <c r="N531" s="63">
        <f t="shared" si="60"/>
        <v>46016.8171741013</v>
      </c>
    </row>
    <row r="532" customHeight="1" spans="2:14">
      <c r="B532" s="65">
        <v>3734</v>
      </c>
      <c r="C532" s="60">
        <v>2.01</v>
      </c>
      <c r="D532" s="60">
        <v>1</v>
      </c>
      <c r="E532" s="60">
        <v>1</v>
      </c>
      <c r="F532" s="60">
        <v>0</v>
      </c>
      <c r="G532" s="51">
        <f t="shared" si="58"/>
        <v>7505.34</v>
      </c>
      <c r="H532" s="61">
        <v>2.1</v>
      </c>
      <c r="I532" s="60">
        <v>0.98</v>
      </c>
      <c r="J532" s="60">
        <v>2.33</v>
      </c>
      <c r="K532" s="54">
        <f t="shared" si="59"/>
        <v>3.2834</v>
      </c>
      <c r="L532" s="61">
        <v>1.325</v>
      </c>
      <c r="M532" s="56">
        <v>0.6711</v>
      </c>
      <c r="N532" s="63">
        <f t="shared" si="60"/>
        <v>46016.8171741013</v>
      </c>
    </row>
    <row r="533" customHeight="1" spans="2:14">
      <c r="B533" s="65">
        <v>3734</v>
      </c>
      <c r="C533" s="60">
        <v>2.01</v>
      </c>
      <c r="D533" s="60">
        <v>1</v>
      </c>
      <c r="E533" s="60">
        <v>1</v>
      </c>
      <c r="F533" s="60">
        <v>0</v>
      </c>
      <c r="G533" s="51">
        <f t="shared" si="58"/>
        <v>7505.34</v>
      </c>
      <c r="H533" s="61">
        <v>2.1</v>
      </c>
      <c r="I533" s="60">
        <v>0.98</v>
      </c>
      <c r="J533" s="60">
        <v>2.33</v>
      </c>
      <c r="K533" s="54">
        <f t="shared" si="59"/>
        <v>3.2834</v>
      </c>
      <c r="L533" s="61">
        <v>1.125</v>
      </c>
      <c r="M533" s="56">
        <v>0.6711</v>
      </c>
      <c r="N533" s="63">
        <f t="shared" si="60"/>
        <v>39070.8825063124</v>
      </c>
    </row>
    <row r="534" customHeight="1" spans="2:14">
      <c r="B534" s="65">
        <v>3734</v>
      </c>
      <c r="C534" s="60">
        <v>2.01</v>
      </c>
      <c r="D534" s="60">
        <v>1</v>
      </c>
      <c r="E534" s="60">
        <v>1</v>
      </c>
      <c r="F534" s="60">
        <v>0</v>
      </c>
      <c r="G534" s="51">
        <f t="shared" si="58"/>
        <v>7505.34</v>
      </c>
      <c r="H534" s="61">
        <v>2.1</v>
      </c>
      <c r="I534" s="60">
        <v>0.98</v>
      </c>
      <c r="J534" s="60">
        <v>2.33</v>
      </c>
      <c r="K534" s="54">
        <f t="shared" si="59"/>
        <v>3.2834</v>
      </c>
      <c r="L534" s="61">
        <v>1.125</v>
      </c>
      <c r="M534" s="56">
        <v>0.6711</v>
      </c>
      <c r="N534" s="63">
        <f t="shared" si="60"/>
        <v>39070.8825063124</v>
      </c>
    </row>
    <row r="535" customHeight="1" spans="2:14">
      <c r="B535" s="65">
        <v>3734</v>
      </c>
      <c r="C535" s="60">
        <v>2.01</v>
      </c>
      <c r="D535" s="60">
        <v>1</v>
      </c>
      <c r="E535" s="60">
        <v>1</v>
      </c>
      <c r="F535" s="60">
        <v>0</v>
      </c>
      <c r="G535" s="51">
        <f t="shared" si="58"/>
        <v>7505.34</v>
      </c>
      <c r="H535" s="61">
        <v>2.1</v>
      </c>
      <c r="I535" s="60">
        <v>0.98</v>
      </c>
      <c r="J535" s="60">
        <v>2.33</v>
      </c>
      <c r="K535" s="54">
        <f t="shared" si="59"/>
        <v>3.2834</v>
      </c>
      <c r="L535" s="61">
        <v>1.125</v>
      </c>
      <c r="M535" s="56">
        <v>0.6711</v>
      </c>
      <c r="N535" s="63">
        <f t="shared" si="60"/>
        <v>39070.8825063124</v>
      </c>
    </row>
    <row r="536" customHeight="1" spans="2:14">
      <c r="B536" s="65">
        <v>3734</v>
      </c>
      <c r="C536" s="60">
        <v>2.01</v>
      </c>
      <c r="D536" s="60">
        <v>1</v>
      </c>
      <c r="E536" s="60">
        <v>1</v>
      </c>
      <c r="F536" s="60">
        <v>0</v>
      </c>
      <c r="G536" s="51">
        <f t="shared" si="58"/>
        <v>7505.34</v>
      </c>
      <c r="H536" s="61">
        <v>2.1</v>
      </c>
      <c r="I536" s="60">
        <v>0.98</v>
      </c>
      <c r="J536" s="60">
        <v>2.33</v>
      </c>
      <c r="K536" s="54">
        <f t="shared" si="59"/>
        <v>3.2834</v>
      </c>
      <c r="L536" s="61">
        <v>1.125</v>
      </c>
      <c r="M536" s="56">
        <v>0.6711</v>
      </c>
      <c r="N536" s="63">
        <f t="shared" si="60"/>
        <v>39070.8825063124</v>
      </c>
    </row>
    <row r="537" customHeight="1" spans="2:14">
      <c r="B537" s="65">
        <v>3734</v>
      </c>
      <c r="C537" s="60">
        <v>2.01</v>
      </c>
      <c r="D537" s="60">
        <v>1</v>
      </c>
      <c r="E537" s="60">
        <v>1</v>
      </c>
      <c r="F537" s="60">
        <v>0</v>
      </c>
      <c r="G537" s="51">
        <f t="shared" si="58"/>
        <v>7505.34</v>
      </c>
      <c r="H537" s="61">
        <v>2.1</v>
      </c>
      <c r="I537" s="60">
        <v>0.98</v>
      </c>
      <c r="J537" s="60">
        <v>2.33</v>
      </c>
      <c r="K537" s="54">
        <f t="shared" si="59"/>
        <v>3.2834</v>
      </c>
      <c r="L537" s="61">
        <v>1.125</v>
      </c>
      <c r="M537" s="56">
        <v>0.6711</v>
      </c>
      <c r="N537" s="63">
        <f t="shared" si="60"/>
        <v>39070.8825063124</v>
      </c>
    </row>
    <row r="538" customHeight="1" spans="2:14">
      <c r="B538" s="65">
        <v>3734</v>
      </c>
      <c r="C538" s="60">
        <v>2.01</v>
      </c>
      <c r="D538" s="60">
        <v>1</v>
      </c>
      <c r="E538" s="60">
        <v>1</v>
      </c>
      <c r="F538" s="60">
        <v>0</v>
      </c>
      <c r="G538" s="51">
        <f t="shared" si="58"/>
        <v>7505.34</v>
      </c>
      <c r="H538" s="61">
        <v>2.1</v>
      </c>
      <c r="I538" s="60">
        <v>0.98</v>
      </c>
      <c r="J538" s="60">
        <v>2.33</v>
      </c>
      <c r="K538" s="54">
        <f t="shared" si="59"/>
        <v>3.2834</v>
      </c>
      <c r="L538" s="61">
        <v>1.125</v>
      </c>
      <c r="M538" s="56">
        <v>0.6711</v>
      </c>
      <c r="N538" s="63">
        <f t="shared" si="60"/>
        <v>39070.8825063124</v>
      </c>
    </row>
    <row r="539" customHeight="1" spans="2:14">
      <c r="B539" s="65">
        <v>3734</v>
      </c>
      <c r="C539" s="60">
        <v>2.01</v>
      </c>
      <c r="D539" s="60">
        <v>1</v>
      </c>
      <c r="E539" s="60">
        <v>1</v>
      </c>
      <c r="F539" s="60">
        <v>0</v>
      </c>
      <c r="G539" s="51">
        <f t="shared" si="58"/>
        <v>7505.34</v>
      </c>
      <c r="H539" s="61">
        <v>2.1</v>
      </c>
      <c r="I539" s="60">
        <v>0.98</v>
      </c>
      <c r="J539" s="60">
        <v>2.33</v>
      </c>
      <c r="K539" s="54">
        <f t="shared" si="59"/>
        <v>3.2834</v>
      </c>
      <c r="L539" s="61">
        <v>1.125</v>
      </c>
      <c r="M539" s="56">
        <v>0.6711</v>
      </c>
      <c r="N539" s="63">
        <f t="shared" si="60"/>
        <v>39070.8825063124</v>
      </c>
    </row>
    <row r="540" customHeight="1" spans="2:14">
      <c r="B540" s="66">
        <f>SUM(N517:N539)</f>
        <v>1339975.76396649</v>
      </c>
      <c r="C540" s="67"/>
      <c r="D540" s="67"/>
      <c r="E540" s="67"/>
      <c r="F540" s="67"/>
      <c r="G540" s="67"/>
      <c r="H540" s="67"/>
      <c r="I540" s="67"/>
      <c r="J540" s="67"/>
      <c r="K540" s="67"/>
      <c r="L540" s="67"/>
      <c r="M540" s="67"/>
      <c r="N540" s="68"/>
    </row>
    <row r="541" customHeight="1" spans="2:14">
      <c r="B541" s="66"/>
      <c r="C541" s="67"/>
      <c r="D541" s="67"/>
      <c r="E541" s="67"/>
      <c r="F541" s="67"/>
      <c r="G541" s="67"/>
      <c r="H541" s="67"/>
      <c r="I541" s="67"/>
      <c r="J541" s="67"/>
      <c r="K541" s="67"/>
      <c r="L541" s="67"/>
      <c r="M541" s="67"/>
      <c r="N541" s="68"/>
    </row>
    <row r="542" customHeight="1" spans="2:14">
      <c r="B542" s="69"/>
      <c r="C542" s="70"/>
      <c r="D542" s="70"/>
      <c r="E542" s="70"/>
      <c r="F542" s="70"/>
      <c r="G542" s="70"/>
      <c r="H542" s="70"/>
      <c r="I542" s="70"/>
      <c r="J542" s="70"/>
      <c r="K542" s="70"/>
      <c r="L542" s="70"/>
      <c r="M542" s="70"/>
      <c r="N542" s="71"/>
    </row>
    <row r="543" customHeight="1" spans="2:14">
      <c r="B543" s="34" t="s">
        <v>7</v>
      </c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6"/>
    </row>
    <row r="544" customHeight="1" spans="2:14">
      <c r="B544" s="37"/>
      <c r="C544" s="38"/>
      <c r="D544" s="38"/>
      <c r="E544" s="38"/>
      <c r="F544" s="38"/>
      <c r="G544" s="38"/>
      <c r="H544" s="38"/>
      <c r="I544" s="38"/>
      <c r="J544" s="38"/>
      <c r="K544" s="38"/>
      <c r="L544" s="38"/>
      <c r="M544" s="38"/>
      <c r="N544" s="39"/>
    </row>
    <row r="545" customHeight="1" spans="2:14">
      <c r="B545" s="40" t="s">
        <v>9</v>
      </c>
      <c r="C545" s="41"/>
      <c r="D545" s="41"/>
      <c r="E545" s="41"/>
      <c r="F545" s="41"/>
      <c r="G545" s="42"/>
      <c r="H545" s="43" t="s">
        <v>10</v>
      </c>
      <c r="I545" s="44"/>
      <c r="J545" s="44"/>
      <c r="K545" s="45"/>
      <c r="L545" s="46" t="s">
        <v>11</v>
      </c>
      <c r="M545" s="47"/>
      <c r="N545" s="48" t="s">
        <v>12</v>
      </c>
    </row>
    <row r="546" customHeight="1" spans="2:14">
      <c r="B546" s="49" t="s">
        <v>13</v>
      </c>
      <c r="C546" s="50" t="s">
        <v>14</v>
      </c>
      <c r="D546" s="50" t="s">
        <v>15</v>
      </c>
      <c r="E546" s="50" t="s">
        <v>16</v>
      </c>
      <c r="F546" s="50" t="s">
        <v>17</v>
      </c>
      <c r="G546" s="51" t="s">
        <v>9</v>
      </c>
      <c r="H546" s="52" t="s">
        <v>18</v>
      </c>
      <c r="I546" s="53" t="s">
        <v>19</v>
      </c>
      <c r="J546" s="53" t="s">
        <v>20</v>
      </c>
      <c r="K546" s="54" t="s">
        <v>21</v>
      </c>
      <c r="L546" s="55" t="s">
        <v>22</v>
      </c>
      <c r="M546" s="56" t="s">
        <v>23</v>
      </c>
      <c r="N546" s="57"/>
    </row>
    <row r="547" customHeight="1" spans="2:14">
      <c r="B547" s="65">
        <v>2556</v>
      </c>
      <c r="C547" s="60">
        <v>4.97</v>
      </c>
      <c r="D547" s="60">
        <v>1</v>
      </c>
      <c r="E547" s="60">
        <v>1</v>
      </c>
      <c r="F547" s="60">
        <v>0</v>
      </c>
      <c r="G547" s="51">
        <f t="shared" ref="G547:G567" si="61">B547*C547*D547*E547+F547</f>
        <v>12703.32</v>
      </c>
      <c r="H547" s="61">
        <v>1.35</v>
      </c>
      <c r="I547" s="60">
        <v>0.76</v>
      </c>
      <c r="J547" s="60">
        <v>1.54</v>
      </c>
      <c r="K547" s="54">
        <f t="shared" ref="K547:K567" si="62">I547*J547+1</f>
        <v>2.1704</v>
      </c>
      <c r="L547" s="61">
        <v>1.125</v>
      </c>
      <c r="M547" s="56">
        <v>0.5882</v>
      </c>
      <c r="N547" s="63">
        <f t="shared" ref="N547:N567" si="63">G547*H547*K547*L547*M547</f>
        <v>24630.2222152871</v>
      </c>
    </row>
    <row r="548" customHeight="1" spans="2:14">
      <c r="B548" s="65">
        <v>2556</v>
      </c>
      <c r="C548" s="60">
        <f t="shared" ref="C548:C567" si="64">0.677+0.338</f>
        <v>1.015</v>
      </c>
      <c r="D548" s="60">
        <v>1.35</v>
      </c>
      <c r="E548" s="60">
        <v>1</v>
      </c>
      <c r="F548" s="60">
        <v>0</v>
      </c>
      <c r="G548" s="51">
        <f t="shared" si="61"/>
        <v>3502.359</v>
      </c>
      <c r="H548" s="61">
        <v>1.35</v>
      </c>
      <c r="I548" s="60">
        <v>0.76</v>
      </c>
      <c r="J548" s="60">
        <v>1.54</v>
      </c>
      <c r="K548" s="54">
        <f t="shared" si="62"/>
        <v>2.1704</v>
      </c>
      <c r="L548" s="61">
        <v>1.125</v>
      </c>
      <c r="M548" s="56">
        <v>0.5882</v>
      </c>
      <c r="N548" s="63">
        <f t="shared" si="63"/>
        <v>6790.65633611612</v>
      </c>
    </row>
    <row r="549" customHeight="1" spans="2:14">
      <c r="B549" s="65">
        <v>2556</v>
      </c>
      <c r="C549" s="60">
        <f t="shared" si="64"/>
        <v>1.015</v>
      </c>
      <c r="D549" s="60">
        <v>1.35</v>
      </c>
      <c r="E549" s="60">
        <v>1</v>
      </c>
      <c r="F549" s="60">
        <v>0</v>
      </c>
      <c r="G549" s="51">
        <f t="shared" si="61"/>
        <v>3502.359</v>
      </c>
      <c r="H549" s="61">
        <v>1.35</v>
      </c>
      <c r="I549" s="60">
        <v>0.76</v>
      </c>
      <c r="J549" s="60">
        <v>1.54</v>
      </c>
      <c r="K549" s="54">
        <f t="shared" si="62"/>
        <v>2.1704</v>
      </c>
      <c r="L549" s="61">
        <v>1.125</v>
      </c>
      <c r="M549" s="56">
        <v>0.5882</v>
      </c>
      <c r="N549" s="63">
        <f t="shared" si="63"/>
        <v>6790.65633611612</v>
      </c>
    </row>
    <row r="550" customHeight="1" spans="2:14">
      <c r="B550" s="65">
        <v>2556</v>
      </c>
      <c r="C550" s="60">
        <f t="shared" si="64"/>
        <v>1.015</v>
      </c>
      <c r="D550" s="60">
        <v>1.35</v>
      </c>
      <c r="E550" s="60">
        <v>1</v>
      </c>
      <c r="F550" s="60">
        <v>0</v>
      </c>
      <c r="G550" s="51">
        <f t="shared" si="61"/>
        <v>3502.359</v>
      </c>
      <c r="H550" s="61">
        <v>1.35</v>
      </c>
      <c r="I550" s="60">
        <v>0.76</v>
      </c>
      <c r="J550" s="60">
        <v>1.54</v>
      </c>
      <c r="K550" s="54">
        <f t="shared" si="62"/>
        <v>2.1704</v>
      </c>
      <c r="L550" s="61">
        <v>1.125</v>
      </c>
      <c r="M550" s="56">
        <v>0.5882</v>
      </c>
      <c r="N550" s="63">
        <f t="shared" si="63"/>
        <v>6790.65633611612</v>
      </c>
    </row>
    <row r="551" customHeight="1" spans="2:14">
      <c r="B551" s="65">
        <v>2556</v>
      </c>
      <c r="C551" s="60">
        <f t="shared" si="64"/>
        <v>1.015</v>
      </c>
      <c r="D551" s="60">
        <v>1.35</v>
      </c>
      <c r="E551" s="60">
        <v>1</v>
      </c>
      <c r="F551" s="60">
        <v>0</v>
      </c>
      <c r="G551" s="51">
        <f t="shared" si="61"/>
        <v>3502.359</v>
      </c>
      <c r="H551" s="61">
        <v>1.35</v>
      </c>
      <c r="I551" s="60">
        <v>0.76</v>
      </c>
      <c r="J551" s="60">
        <v>1.54</v>
      </c>
      <c r="K551" s="54">
        <f t="shared" si="62"/>
        <v>2.1704</v>
      </c>
      <c r="L551" s="61">
        <v>1.125</v>
      </c>
      <c r="M551" s="56">
        <v>0.5882</v>
      </c>
      <c r="N551" s="63">
        <f t="shared" si="63"/>
        <v>6790.65633611612</v>
      </c>
    </row>
    <row r="552" customHeight="1" spans="2:14">
      <c r="B552" s="65">
        <v>2556</v>
      </c>
      <c r="C552" s="60">
        <f t="shared" si="64"/>
        <v>1.015</v>
      </c>
      <c r="D552" s="60">
        <v>1.35</v>
      </c>
      <c r="E552" s="60">
        <v>1</v>
      </c>
      <c r="F552" s="60">
        <v>0</v>
      </c>
      <c r="G552" s="51">
        <f t="shared" si="61"/>
        <v>3502.359</v>
      </c>
      <c r="H552" s="61">
        <v>1.35</v>
      </c>
      <c r="I552" s="60">
        <v>0.76</v>
      </c>
      <c r="J552" s="60">
        <v>1.54</v>
      </c>
      <c r="K552" s="54">
        <f t="shared" si="62"/>
        <v>2.1704</v>
      </c>
      <c r="L552" s="61">
        <v>1.125</v>
      </c>
      <c r="M552" s="56">
        <v>0.5882</v>
      </c>
      <c r="N552" s="63">
        <f t="shared" si="63"/>
        <v>6790.65633611612</v>
      </c>
    </row>
    <row r="553" customHeight="1" spans="2:14">
      <c r="B553" s="65">
        <v>2556</v>
      </c>
      <c r="C553" s="60">
        <f t="shared" si="64"/>
        <v>1.015</v>
      </c>
      <c r="D553" s="60">
        <v>1.35</v>
      </c>
      <c r="E553" s="60">
        <v>1</v>
      </c>
      <c r="F553" s="60">
        <v>0</v>
      </c>
      <c r="G553" s="51">
        <f t="shared" si="61"/>
        <v>3502.359</v>
      </c>
      <c r="H553" s="61">
        <v>1.35</v>
      </c>
      <c r="I553" s="60">
        <v>0.76</v>
      </c>
      <c r="J553" s="60">
        <v>1.54</v>
      </c>
      <c r="K553" s="54">
        <f t="shared" si="62"/>
        <v>2.1704</v>
      </c>
      <c r="L553" s="61">
        <v>1.125</v>
      </c>
      <c r="M553" s="56">
        <v>0.5882</v>
      </c>
      <c r="N553" s="63">
        <f t="shared" si="63"/>
        <v>6790.65633611612</v>
      </c>
    </row>
    <row r="554" customHeight="1" spans="2:14">
      <c r="B554" s="65">
        <v>2556</v>
      </c>
      <c r="C554" s="60">
        <f t="shared" si="64"/>
        <v>1.015</v>
      </c>
      <c r="D554" s="60">
        <v>1.35</v>
      </c>
      <c r="E554" s="60">
        <v>1</v>
      </c>
      <c r="F554" s="60">
        <v>0</v>
      </c>
      <c r="G554" s="51">
        <f t="shared" si="61"/>
        <v>3502.359</v>
      </c>
      <c r="H554" s="61">
        <v>1.35</v>
      </c>
      <c r="I554" s="60">
        <v>0.76</v>
      </c>
      <c r="J554" s="60">
        <v>1.54</v>
      </c>
      <c r="K554" s="54">
        <f t="shared" si="62"/>
        <v>2.1704</v>
      </c>
      <c r="L554" s="61">
        <v>1.125</v>
      </c>
      <c r="M554" s="56">
        <v>0.5882</v>
      </c>
      <c r="N554" s="63">
        <f t="shared" si="63"/>
        <v>6790.65633611612</v>
      </c>
    </row>
    <row r="555" customHeight="1" spans="2:14">
      <c r="B555" s="65">
        <v>2556</v>
      </c>
      <c r="C555" s="60">
        <f t="shared" si="64"/>
        <v>1.015</v>
      </c>
      <c r="D555" s="60">
        <v>1.35</v>
      </c>
      <c r="E555" s="60">
        <v>1</v>
      </c>
      <c r="F555" s="60">
        <v>0</v>
      </c>
      <c r="G555" s="51">
        <f t="shared" si="61"/>
        <v>3502.359</v>
      </c>
      <c r="H555" s="61">
        <v>1.35</v>
      </c>
      <c r="I555" s="60">
        <v>0.76</v>
      </c>
      <c r="J555" s="60">
        <v>1.54</v>
      </c>
      <c r="K555" s="54">
        <f t="shared" si="62"/>
        <v>2.1704</v>
      </c>
      <c r="L555" s="61">
        <v>1.125</v>
      </c>
      <c r="M555" s="56">
        <v>0.5882</v>
      </c>
      <c r="N555" s="63">
        <f t="shared" si="63"/>
        <v>6790.65633611612</v>
      </c>
    </row>
    <row r="556" customHeight="1" spans="2:14">
      <c r="B556" s="65">
        <v>2556</v>
      </c>
      <c r="C556" s="60">
        <f t="shared" si="64"/>
        <v>1.015</v>
      </c>
      <c r="D556" s="60">
        <v>1.35</v>
      </c>
      <c r="E556" s="60">
        <v>1</v>
      </c>
      <c r="F556" s="60">
        <v>0</v>
      </c>
      <c r="G556" s="51">
        <f t="shared" si="61"/>
        <v>3502.359</v>
      </c>
      <c r="H556" s="61">
        <v>1.35</v>
      </c>
      <c r="I556" s="60">
        <v>0.76</v>
      </c>
      <c r="J556" s="60">
        <v>1.54</v>
      </c>
      <c r="K556" s="54">
        <f t="shared" si="62"/>
        <v>2.1704</v>
      </c>
      <c r="L556" s="61">
        <v>1.125</v>
      </c>
      <c r="M556" s="56">
        <v>0.5882</v>
      </c>
      <c r="N556" s="63">
        <f t="shared" si="63"/>
        <v>6790.65633611612</v>
      </c>
    </row>
    <row r="557" customHeight="1" spans="2:14">
      <c r="B557" s="65">
        <v>2556</v>
      </c>
      <c r="C557" s="60">
        <f t="shared" si="64"/>
        <v>1.015</v>
      </c>
      <c r="D557" s="60">
        <v>1.35</v>
      </c>
      <c r="E557" s="60">
        <v>1</v>
      </c>
      <c r="F557" s="60">
        <v>0</v>
      </c>
      <c r="G557" s="51">
        <f t="shared" si="61"/>
        <v>3502.359</v>
      </c>
      <c r="H557" s="61">
        <v>1.35</v>
      </c>
      <c r="I557" s="60">
        <v>0.76</v>
      </c>
      <c r="J557" s="60">
        <v>1.54</v>
      </c>
      <c r="K557" s="54">
        <f t="shared" si="62"/>
        <v>2.1704</v>
      </c>
      <c r="L557" s="61">
        <v>1.125</v>
      </c>
      <c r="M557" s="56">
        <v>0.5882</v>
      </c>
      <c r="N557" s="63">
        <f t="shared" si="63"/>
        <v>6790.65633611612</v>
      </c>
    </row>
    <row r="558" customHeight="1" spans="2:14">
      <c r="B558" s="65">
        <v>2556</v>
      </c>
      <c r="C558" s="60">
        <f t="shared" si="64"/>
        <v>1.015</v>
      </c>
      <c r="D558" s="60">
        <v>1.35</v>
      </c>
      <c r="E558" s="60">
        <v>1</v>
      </c>
      <c r="F558" s="60">
        <v>0</v>
      </c>
      <c r="G558" s="51">
        <f t="shared" si="61"/>
        <v>3502.359</v>
      </c>
      <c r="H558" s="61">
        <v>1.35</v>
      </c>
      <c r="I558" s="60">
        <v>0.76</v>
      </c>
      <c r="J558" s="60">
        <v>1.54</v>
      </c>
      <c r="K558" s="54">
        <f t="shared" si="62"/>
        <v>2.1704</v>
      </c>
      <c r="L558" s="61">
        <v>1.125</v>
      </c>
      <c r="M558" s="56">
        <v>0.5882</v>
      </c>
      <c r="N558" s="63">
        <f t="shared" si="63"/>
        <v>6790.65633611612</v>
      </c>
    </row>
    <row r="559" customHeight="1" spans="2:14">
      <c r="B559" s="65">
        <v>2556</v>
      </c>
      <c r="C559" s="60">
        <f t="shared" si="64"/>
        <v>1.015</v>
      </c>
      <c r="D559" s="60">
        <v>1.35</v>
      </c>
      <c r="E559" s="60">
        <v>1</v>
      </c>
      <c r="F559" s="60">
        <v>0</v>
      </c>
      <c r="G559" s="51">
        <f t="shared" si="61"/>
        <v>3502.359</v>
      </c>
      <c r="H559" s="61">
        <v>1.35</v>
      </c>
      <c r="I559" s="60">
        <v>0.76</v>
      </c>
      <c r="J559" s="60">
        <v>1.54</v>
      </c>
      <c r="K559" s="54">
        <f t="shared" si="62"/>
        <v>2.1704</v>
      </c>
      <c r="L559" s="61">
        <v>1.125</v>
      </c>
      <c r="M559" s="56">
        <v>0.5882</v>
      </c>
      <c r="N559" s="63">
        <f t="shared" si="63"/>
        <v>6790.65633611612</v>
      </c>
    </row>
    <row r="560" customHeight="1" spans="2:14">
      <c r="B560" s="65">
        <v>2556</v>
      </c>
      <c r="C560" s="60">
        <f t="shared" si="64"/>
        <v>1.015</v>
      </c>
      <c r="D560" s="60">
        <v>1.35</v>
      </c>
      <c r="E560" s="60">
        <v>1</v>
      </c>
      <c r="F560" s="60">
        <v>0</v>
      </c>
      <c r="G560" s="51">
        <f t="shared" si="61"/>
        <v>3502.359</v>
      </c>
      <c r="H560" s="61">
        <v>1.35</v>
      </c>
      <c r="I560" s="60">
        <v>0.76</v>
      </c>
      <c r="J560" s="60">
        <v>1.54</v>
      </c>
      <c r="K560" s="54">
        <f t="shared" si="62"/>
        <v>2.1704</v>
      </c>
      <c r="L560" s="61">
        <v>1.125</v>
      </c>
      <c r="M560" s="56">
        <v>0.5882</v>
      </c>
      <c r="N560" s="63">
        <f t="shared" si="63"/>
        <v>6790.65633611612</v>
      </c>
    </row>
    <row r="561" customHeight="1" spans="2:14">
      <c r="B561" s="65">
        <v>2556</v>
      </c>
      <c r="C561" s="60">
        <f t="shared" si="64"/>
        <v>1.015</v>
      </c>
      <c r="D561" s="60">
        <v>1.35</v>
      </c>
      <c r="E561" s="60">
        <v>1</v>
      </c>
      <c r="F561" s="60">
        <v>0</v>
      </c>
      <c r="G561" s="51">
        <f t="shared" si="61"/>
        <v>3502.359</v>
      </c>
      <c r="H561" s="61">
        <v>1.35</v>
      </c>
      <c r="I561" s="60">
        <v>0.76</v>
      </c>
      <c r="J561" s="60">
        <v>1.54</v>
      </c>
      <c r="K561" s="54">
        <f t="shared" si="62"/>
        <v>2.1704</v>
      </c>
      <c r="L561" s="61">
        <v>1.125</v>
      </c>
      <c r="M561" s="56">
        <v>0.5882</v>
      </c>
      <c r="N561" s="63">
        <f t="shared" si="63"/>
        <v>6790.65633611612</v>
      </c>
    </row>
    <row r="562" customHeight="1" spans="2:14">
      <c r="B562" s="65">
        <v>2556</v>
      </c>
      <c r="C562" s="60">
        <f t="shared" si="64"/>
        <v>1.015</v>
      </c>
      <c r="D562" s="60">
        <v>1.35</v>
      </c>
      <c r="E562" s="60">
        <v>1</v>
      </c>
      <c r="F562" s="60">
        <v>0</v>
      </c>
      <c r="G562" s="51">
        <f t="shared" si="61"/>
        <v>3502.359</v>
      </c>
      <c r="H562" s="61">
        <v>1.35</v>
      </c>
      <c r="I562" s="60">
        <v>0.76</v>
      </c>
      <c r="J562" s="60">
        <v>1.54</v>
      </c>
      <c r="K562" s="54">
        <f t="shared" si="62"/>
        <v>2.1704</v>
      </c>
      <c r="L562" s="61">
        <v>1.125</v>
      </c>
      <c r="M562" s="56">
        <v>0.5882</v>
      </c>
      <c r="N562" s="63">
        <f t="shared" si="63"/>
        <v>6790.65633611612</v>
      </c>
    </row>
    <row r="563" customHeight="1" spans="2:14">
      <c r="B563" s="65">
        <v>2556</v>
      </c>
      <c r="C563" s="60">
        <f t="shared" si="64"/>
        <v>1.015</v>
      </c>
      <c r="D563" s="60">
        <v>1.35</v>
      </c>
      <c r="E563" s="60">
        <v>1</v>
      </c>
      <c r="F563" s="60">
        <v>0</v>
      </c>
      <c r="G563" s="51">
        <f t="shared" si="61"/>
        <v>3502.359</v>
      </c>
      <c r="H563" s="61">
        <v>1.35</v>
      </c>
      <c r="I563" s="60">
        <v>0.76</v>
      </c>
      <c r="J563" s="60">
        <v>1.54</v>
      </c>
      <c r="K563" s="54">
        <f t="shared" si="62"/>
        <v>2.1704</v>
      </c>
      <c r="L563" s="61">
        <v>1.125</v>
      </c>
      <c r="M563" s="56">
        <v>0.5882</v>
      </c>
      <c r="N563" s="63">
        <f t="shared" si="63"/>
        <v>6790.65633611612</v>
      </c>
    </row>
    <row r="564" customHeight="1" spans="2:14">
      <c r="B564" s="65">
        <v>2556</v>
      </c>
      <c r="C564" s="60">
        <f t="shared" si="64"/>
        <v>1.015</v>
      </c>
      <c r="D564" s="60">
        <v>1.35</v>
      </c>
      <c r="E564" s="60">
        <v>1</v>
      </c>
      <c r="F564" s="60">
        <v>0</v>
      </c>
      <c r="G564" s="51">
        <f t="shared" si="61"/>
        <v>3502.359</v>
      </c>
      <c r="H564" s="61">
        <v>1.35</v>
      </c>
      <c r="I564" s="60">
        <v>0.76</v>
      </c>
      <c r="J564" s="60">
        <v>1.54</v>
      </c>
      <c r="K564" s="54">
        <f t="shared" si="62"/>
        <v>2.1704</v>
      </c>
      <c r="L564" s="61">
        <v>1.125</v>
      </c>
      <c r="M564" s="56">
        <v>0.5882</v>
      </c>
      <c r="N564" s="63">
        <f t="shared" si="63"/>
        <v>6790.65633611612</v>
      </c>
    </row>
    <row r="565" customHeight="1" spans="2:14">
      <c r="B565" s="65">
        <v>2556</v>
      </c>
      <c r="C565" s="60">
        <f t="shared" si="64"/>
        <v>1.015</v>
      </c>
      <c r="D565" s="60">
        <v>1.35</v>
      </c>
      <c r="E565" s="60">
        <v>1</v>
      </c>
      <c r="F565" s="60">
        <v>0</v>
      </c>
      <c r="G565" s="51">
        <f t="shared" si="61"/>
        <v>3502.359</v>
      </c>
      <c r="H565" s="61">
        <v>1.35</v>
      </c>
      <c r="I565" s="60">
        <v>0.76</v>
      </c>
      <c r="J565" s="60">
        <v>1.54</v>
      </c>
      <c r="K565" s="54">
        <f t="shared" si="62"/>
        <v>2.1704</v>
      </c>
      <c r="L565" s="61">
        <v>1.125</v>
      </c>
      <c r="M565" s="56">
        <v>0.5882</v>
      </c>
      <c r="N565" s="63">
        <f t="shared" si="63"/>
        <v>6790.65633611612</v>
      </c>
    </row>
    <row r="566" customHeight="1" spans="2:14">
      <c r="B566" s="65">
        <v>2556</v>
      </c>
      <c r="C566" s="60">
        <f t="shared" si="64"/>
        <v>1.015</v>
      </c>
      <c r="D566" s="60">
        <v>1.35</v>
      </c>
      <c r="E566" s="60">
        <v>1</v>
      </c>
      <c r="F566" s="60">
        <v>0</v>
      </c>
      <c r="G566" s="51">
        <f t="shared" si="61"/>
        <v>3502.359</v>
      </c>
      <c r="H566" s="61">
        <v>1.35</v>
      </c>
      <c r="I566" s="60">
        <v>0.76</v>
      </c>
      <c r="J566" s="60">
        <v>1.54</v>
      </c>
      <c r="K566" s="54">
        <f t="shared" si="62"/>
        <v>2.1704</v>
      </c>
      <c r="L566" s="61">
        <v>1.125</v>
      </c>
      <c r="M566" s="56">
        <v>0.5882</v>
      </c>
      <c r="N566" s="63">
        <f t="shared" si="63"/>
        <v>6790.65633611612</v>
      </c>
    </row>
    <row r="567" customHeight="1" spans="2:14">
      <c r="B567" s="65">
        <v>2556</v>
      </c>
      <c r="C567" s="60">
        <f t="shared" si="64"/>
        <v>1.015</v>
      </c>
      <c r="D567" s="60">
        <v>1.35</v>
      </c>
      <c r="E567" s="60">
        <v>1</v>
      </c>
      <c r="F567" s="60">
        <v>0</v>
      </c>
      <c r="G567" s="51">
        <f t="shared" si="61"/>
        <v>3502.359</v>
      </c>
      <c r="H567" s="61">
        <v>1.35</v>
      </c>
      <c r="I567" s="60">
        <v>0.76</v>
      </c>
      <c r="J567" s="60">
        <v>1.54</v>
      </c>
      <c r="K567" s="54">
        <f t="shared" si="62"/>
        <v>2.1704</v>
      </c>
      <c r="L567" s="61">
        <v>1.125</v>
      </c>
      <c r="M567" s="56">
        <v>0.5882</v>
      </c>
      <c r="N567" s="63">
        <f t="shared" si="63"/>
        <v>6790.65633611612</v>
      </c>
    </row>
    <row r="568" customHeight="1" spans="2:14">
      <c r="B568" s="66">
        <f>SUM(N547:N567)</f>
        <v>160443.348937609</v>
      </c>
      <c r="C568" s="67"/>
      <c r="D568" s="67"/>
      <c r="E568" s="67"/>
      <c r="F568" s="67"/>
      <c r="G568" s="67"/>
      <c r="H568" s="67"/>
      <c r="I568" s="67"/>
      <c r="J568" s="67"/>
      <c r="K568" s="67"/>
      <c r="L568" s="67"/>
      <c r="M568" s="67"/>
      <c r="N568" s="68"/>
    </row>
    <row r="569" customHeight="1" spans="2:14">
      <c r="B569" s="66"/>
      <c r="C569" s="67"/>
      <c r="D569" s="67"/>
      <c r="E569" s="67"/>
      <c r="F569" s="67"/>
      <c r="G569" s="67"/>
      <c r="H569" s="67"/>
      <c r="I569" s="67"/>
      <c r="J569" s="67"/>
      <c r="K569" s="67"/>
      <c r="L569" s="67"/>
      <c r="M569" s="67"/>
      <c r="N569" s="68"/>
    </row>
    <row r="570" customHeight="1" spans="2:14">
      <c r="B570" s="69"/>
      <c r="C570" s="70"/>
      <c r="D570" s="70"/>
      <c r="E570" s="70"/>
      <c r="F570" s="70"/>
      <c r="G570" s="70"/>
      <c r="H570" s="70"/>
      <c r="I570" s="70"/>
      <c r="J570" s="70"/>
      <c r="K570" s="70"/>
      <c r="L570" s="70"/>
      <c r="M570" s="70"/>
      <c r="N570" s="71"/>
    </row>
    <row r="574" customHeight="1" spans="2:14">
      <c r="B574" s="2" t="s">
        <v>0</v>
      </c>
      <c r="C574" s="3"/>
      <c r="D574" s="3"/>
      <c r="E574" s="3"/>
      <c r="F574" s="4"/>
      <c r="G574" s="5" t="s">
        <v>41</v>
      </c>
      <c r="H574" s="6"/>
      <c r="I574" s="6"/>
      <c r="J574" s="6"/>
      <c r="K574" s="6"/>
      <c r="L574" s="6"/>
      <c r="M574" s="6"/>
      <c r="N574" s="7"/>
    </row>
    <row r="575" customHeight="1" spans="2:14">
      <c r="B575" s="8"/>
      <c r="C575" s="9"/>
      <c r="D575" s="9"/>
      <c r="E575" s="9"/>
      <c r="F575" s="10"/>
      <c r="G575" s="11"/>
      <c r="H575" s="12"/>
      <c r="I575" s="12"/>
      <c r="J575" s="12"/>
      <c r="K575" s="12"/>
      <c r="L575" s="12"/>
      <c r="M575" s="12"/>
      <c r="N575" s="13"/>
    </row>
    <row r="576" customHeight="1" spans="2:14">
      <c r="B576" s="14"/>
      <c r="C576" s="15"/>
      <c r="D576" s="15"/>
      <c r="E576" s="15"/>
      <c r="F576" s="16"/>
      <c r="G576" s="17"/>
      <c r="H576" s="18"/>
      <c r="I576" s="18"/>
      <c r="J576" s="18"/>
      <c r="K576" s="18"/>
      <c r="L576" s="18"/>
      <c r="M576" s="18"/>
      <c r="N576" s="19"/>
    </row>
    <row r="577" customHeight="1" spans="2:14">
      <c r="B577" s="20" t="s">
        <v>2</v>
      </c>
      <c r="C577" s="20"/>
      <c r="D577" s="21">
        <f>I577+I579+I581</f>
        <v>10361541.9222273</v>
      </c>
      <c r="E577" s="21"/>
      <c r="F577" s="21"/>
      <c r="G577" s="22" t="s">
        <v>3</v>
      </c>
      <c r="H577" s="22"/>
      <c r="I577" s="23">
        <f>B607+B636</f>
        <v>8861122.80932322</v>
      </c>
      <c r="J577" s="23"/>
      <c r="K577" s="24">
        <f>I577/D577</f>
        <v>0.855193452464306</v>
      </c>
      <c r="L577" s="24"/>
      <c r="M577" s="25" t="s">
        <v>4</v>
      </c>
      <c r="N577" s="25"/>
    </row>
    <row r="578" customHeight="1" spans="2:14">
      <c r="B578" s="20"/>
      <c r="C578" s="20"/>
      <c r="D578" s="21"/>
      <c r="E578" s="21"/>
      <c r="F578" s="21"/>
      <c r="G578" s="22"/>
      <c r="H578" s="22"/>
      <c r="I578" s="23"/>
      <c r="J578" s="23"/>
      <c r="K578" s="24"/>
      <c r="L578" s="24"/>
      <c r="M578" s="25"/>
      <c r="N578" s="25"/>
    </row>
    <row r="579" customHeight="1" spans="2:14">
      <c r="B579" s="20"/>
      <c r="C579" s="20"/>
      <c r="D579" s="21"/>
      <c r="E579" s="21"/>
      <c r="F579" s="21"/>
      <c r="G579" s="22" t="s">
        <v>5</v>
      </c>
      <c r="H579" s="22"/>
      <c r="I579" s="23">
        <f>B666</f>
        <v>1339975.76396649</v>
      </c>
      <c r="J579" s="23"/>
      <c r="K579" s="24">
        <f>I579/D577</f>
        <v>0.129322042416487</v>
      </c>
      <c r="L579" s="24"/>
      <c r="M579" s="25">
        <v>20</v>
      </c>
      <c r="N579" s="25"/>
    </row>
    <row r="580" customHeight="1" spans="2:14">
      <c r="B580" s="26" t="s">
        <v>6</v>
      </c>
      <c r="C580" s="26"/>
      <c r="D580" s="27">
        <f>D577/M579</f>
        <v>518077.096111366</v>
      </c>
      <c r="E580" s="27"/>
      <c r="F580" s="27"/>
      <c r="G580" s="22"/>
      <c r="H580" s="22"/>
      <c r="I580" s="23"/>
      <c r="J580" s="23"/>
      <c r="K580" s="24"/>
      <c r="L580" s="24"/>
      <c r="M580" s="25"/>
      <c r="N580" s="25"/>
    </row>
    <row r="581" customHeight="1" spans="2:14">
      <c r="B581" s="26"/>
      <c r="C581" s="26"/>
      <c r="D581" s="27"/>
      <c r="E581" s="27"/>
      <c r="F581" s="27"/>
      <c r="G581" s="22" t="s">
        <v>7</v>
      </c>
      <c r="H581" s="22"/>
      <c r="I581" s="23">
        <f>B694</f>
        <v>160443.348937609</v>
      </c>
      <c r="J581" s="23"/>
      <c r="K581" s="24">
        <f>I581/D577</f>
        <v>0.0154845051192072</v>
      </c>
      <c r="L581" s="24"/>
      <c r="M581" s="25"/>
      <c r="N581" s="25"/>
    </row>
    <row r="582" customHeight="1" spans="2:14">
      <c r="B582" s="28"/>
      <c r="C582" s="28"/>
      <c r="D582" s="29"/>
      <c r="E582" s="29"/>
      <c r="F582" s="29"/>
      <c r="G582" s="30"/>
      <c r="H582" s="30"/>
      <c r="I582" s="31"/>
      <c r="J582" s="31"/>
      <c r="K582" s="32"/>
      <c r="L582" s="32"/>
      <c r="M582" s="33"/>
      <c r="N582" s="33"/>
    </row>
    <row r="583" customHeight="1" spans="2:14">
      <c r="B583" s="34" t="s">
        <v>8</v>
      </c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6"/>
    </row>
    <row r="584" customHeight="1" spans="2:14">
      <c r="B584" s="37"/>
      <c r="C584" s="38"/>
      <c r="D584" s="38"/>
      <c r="E584" s="38"/>
      <c r="F584" s="38"/>
      <c r="G584" s="38"/>
      <c r="H584" s="38"/>
      <c r="I584" s="38"/>
      <c r="J584" s="38"/>
      <c r="K584" s="38"/>
      <c r="L584" s="38"/>
      <c r="M584" s="38"/>
      <c r="N584" s="39"/>
    </row>
    <row r="585" customHeight="1" spans="2:14">
      <c r="B585" s="40" t="s">
        <v>9</v>
      </c>
      <c r="C585" s="41"/>
      <c r="D585" s="41"/>
      <c r="E585" s="41"/>
      <c r="F585" s="41"/>
      <c r="G585" s="42"/>
      <c r="H585" s="43" t="s">
        <v>10</v>
      </c>
      <c r="I585" s="44"/>
      <c r="J585" s="44"/>
      <c r="K585" s="45"/>
      <c r="L585" s="46" t="s">
        <v>11</v>
      </c>
      <c r="M585" s="47"/>
      <c r="N585" s="48" t="s">
        <v>12</v>
      </c>
    </row>
    <row r="586" customHeight="1" spans="2:14">
      <c r="B586" s="49" t="s">
        <v>13</v>
      </c>
      <c r="C586" s="50" t="s">
        <v>14</v>
      </c>
      <c r="D586" s="50" t="s">
        <v>15</v>
      </c>
      <c r="E586" s="50" t="s">
        <v>16</v>
      </c>
      <c r="F586" s="50" t="s">
        <v>17</v>
      </c>
      <c r="G586" s="51" t="s">
        <v>9</v>
      </c>
      <c r="H586" s="52" t="s">
        <v>18</v>
      </c>
      <c r="I586" s="53" t="s">
        <v>19</v>
      </c>
      <c r="J586" s="53" t="s">
        <v>20</v>
      </c>
      <c r="K586" s="54" t="s">
        <v>21</v>
      </c>
      <c r="L586" s="55" t="s">
        <v>22</v>
      </c>
      <c r="M586" s="56" t="s">
        <v>23</v>
      </c>
      <c r="N586" s="57"/>
    </row>
    <row r="587" customHeight="1" spans="2:14">
      <c r="B587" s="58">
        <v>4329</v>
      </c>
      <c r="C587" s="64">
        <v>3.74</v>
      </c>
      <c r="D587" s="60">
        <v>2.2</v>
      </c>
      <c r="E587" s="60">
        <v>2</v>
      </c>
      <c r="F587" s="60">
        <v>2240</v>
      </c>
      <c r="G587" s="51">
        <f t="shared" ref="G587:G606" si="65">B587*C587*D587*E587+F587</f>
        <v>73478.024</v>
      </c>
      <c r="H587" s="61">
        <v>3.67</v>
      </c>
      <c r="I587" s="60">
        <v>0.98</v>
      </c>
      <c r="J587" s="60">
        <v>3.27</v>
      </c>
      <c r="K587" s="54">
        <f t="shared" ref="K587:K606" si="66">I587*J587+1</f>
        <v>4.2046</v>
      </c>
      <c r="L587" s="62">
        <v>1.325</v>
      </c>
      <c r="M587" s="56">
        <v>0.5882</v>
      </c>
      <c r="N587" s="63">
        <f t="shared" ref="N587:N606" si="67">G587*H587*K587*L587*M587</f>
        <v>883667.977485101</v>
      </c>
    </row>
    <row r="588" customHeight="1" spans="2:14">
      <c r="B588" s="58">
        <v>4329</v>
      </c>
      <c r="C588" s="73">
        <v>1.99</v>
      </c>
      <c r="D588" s="60">
        <v>2.2</v>
      </c>
      <c r="E588" s="60">
        <v>1</v>
      </c>
      <c r="F588" s="60">
        <v>2240</v>
      </c>
      <c r="G588" s="51">
        <f t="shared" si="65"/>
        <v>21192.362</v>
      </c>
      <c r="H588" s="61">
        <v>3.67</v>
      </c>
      <c r="I588" s="60">
        <v>0.98</v>
      </c>
      <c r="J588" s="60">
        <v>3.27</v>
      </c>
      <c r="K588" s="54">
        <f t="shared" si="66"/>
        <v>4.2046</v>
      </c>
      <c r="L588" s="62">
        <v>1.325</v>
      </c>
      <c r="M588" s="56">
        <v>0.5882</v>
      </c>
      <c r="N588" s="63">
        <f t="shared" si="67"/>
        <v>254865.477420461</v>
      </c>
    </row>
    <row r="589" customHeight="1" spans="2:14">
      <c r="B589" s="58">
        <v>4329</v>
      </c>
      <c r="C589" s="73">
        <v>1.99</v>
      </c>
      <c r="D589" s="60">
        <v>2.2</v>
      </c>
      <c r="E589" s="60">
        <v>1</v>
      </c>
      <c r="F589" s="60">
        <v>2240</v>
      </c>
      <c r="G589" s="51">
        <f t="shared" si="65"/>
        <v>21192.362</v>
      </c>
      <c r="H589" s="61">
        <v>3.67</v>
      </c>
      <c r="I589" s="60">
        <v>0.98</v>
      </c>
      <c r="J589" s="60">
        <v>3.27</v>
      </c>
      <c r="K589" s="54">
        <f t="shared" si="66"/>
        <v>4.2046</v>
      </c>
      <c r="L589" s="62">
        <v>1.325</v>
      </c>
      <c r="M589" s="56">
        <v>0.5882</v>
      </c>
      <c r="N589" s="63">
        <f t="shared" si="67"/>
        <v>254865.477420461</v>
      </c>
    </row>
    <row r="590" customHeight="1" spans="2:14">
      <c r="B590" s="58">
        <v>4329</v>
      </c>
      <c r="C590" s="59">
        <v>1.96</v>
      </c>
      <c r="D590" s="60">
        <v>2.2</v>
      </c>
      <c r="E590" s="60">
        <v>1</v>
      </c>
      <c r="F590" s="60">
        <v>2240</v>
      </c>
      <c r="G590" s="51">
        <f t="shared" si="65"/>
        <v>20906.648</v>
      </c>
      <c r="H590" s="61">
        <v>3.67</v>
      </c>
      <c r="I590" s="60">
        <v>0.98</v>
      </c>
      <c r="J590" s="60">
        <v>3.27</v>
      </c>
      <c r="K590" s="54">
        <f t="shared" si="66"/>
        <v>4.2046</v>
      </c>
      <c r="L590" s="62">
        <v>1.325</v>
      </c>
      <c r="M590" s="56">
        <v>0.5882</v>
      </c>
      <c r="N590" s="63">
        <f t="shared" si="67"/>
        <v>251429.398185135</v>
      </c>
    </row>
    <row r="591" customHeight="1" spans="2:14">
      <c r="B591" s="58">
        <v>4329</v>
      </c>
      <c r="C591" s="59">
        <v>1.33</v>
      </c>
      <c r="D591" s="60">
        <v>2.2</v>
      </c>
      <c r="E591" s="60">
        <v>1</v>
      </c>
      <c r="F591" s="60">
        <v>2240</v>
      </c>
      <c r="G591" s="51">
        <f t="shared" si="65"/>
        <v>14906.654</v>
      </c>
      <c r="H591" s="61">
        <v>3.67</v>
      </c>
      <c r="I591" s="60">
        <v>0.98</v>
      </c>
      <c r="J591" s="60">
        <v>3.27</v>
      </c>
      <c r="K591" s="54">
        <f t="shared" si="66"/>
        <v>4.2046</v>
      </c>
      <c r="L591" s="62">
        <v>1.325</v>
      </c>
      <c r="M591" s="56">
        <v>0.5882</v>
      </c>
      <c r="N591" s="63">
        <f t="shared" si="67"/>
        <v>179271.734243291</v>
      </c>
    </row>
    <row r="592" customHeight="1" spans="2:14">
      <c r="B592" s="58">
        <v>4329</v>
      </c>
      <c r="C592" s="59">
        <v>1.8</v>
      </c>
      <c r="D592" s="60">
        <v>2.2</v>
      </c>
      <c r="E592" s="60">
        <v>1</v>
      </c>
      <c r="F592" s="60">
        <v>2240</v>
      </c>
      <c r="G592" s="51">
        <f t="shared" si="65"/>
        <v>19382.84</v>
      </c>
      <c r="H592" s="61">
        <v>3.67</v>
      </c>
      <c r="I592" s="60">
        <v>0.98</v>
      </c>
      <c r="J592" s="60">
        <v>3.27</v>
      </c>
      <c r="K592" s="54">
        <f t="shared" si="66"/>
        <v>4.2046</v>
      </c>
      <c r="L592" s="62">
        <v>1.325</v>
      </c>
      <c r="M592" s="56">
        <v>0.5882</v>
      </c>
      <c r="N592" s="63">
        <f t="shared" si="67"/>
        <v>233103.642263397</v>
      </c>
    </row>
    <row r="593" customHeight="1" spans="2:14">
      <c r="B593" s="58">
        <v>4329</v>
      </c>
      <c r="C593" s="59">
        <v>1.66</v>
      </c>
      <c r="D593" s="60">
        <v>2.2</v>
      </c>
      <c r="E593" s="60">
        <v>1</v>
      </c>
      <c r="F593" s="60">
        <v>2240</v>
      </c>
      <c r="G593" s="51">
        <f t="shared" si="65"/>
        <v>18049.508</v>
      </c>
      <c r="H593" s="61">
        <v>3.67</v>
      </c>
      <c r="I593" s="60">
        <v>0.98</v>
      </c>
      <c r="J593" s="60">
        <v>3.27</v>
      </c>
      <c r="K593" s="54">
        <f t="shared" si="66"/>
        <v>4.2046</v>
      </c>
      <c r="L593" s="62">
        <v>1.325</v>
      </c>
      <c r="M593" s="56">
        <v>0.5882</v>
      </c>
      <c r="N593" s="63">
        <f t="shared" si="67"/>
        <v>217068.605831876</v>
      </c>
    </row>
    <row r="594" customHeight="1" spans="2:14">
      <c r="B594" s="58">
        <v>4329</v>
      </c>
      <c r="C594" s="59">
        <v>2.09</v>
      </c>
      <c r="D594" s="60">
        <v>2.2</v>
      </c>
      <c r="E594" s="60">
        <v>1</v>
      </c>
      <c r="F594" s="60">
        <v>2240</v>
      </c>
      <c r="G594" s="51">
        <f t="shared" si="65"/>
        <v>22144.742</v>
      </c>
      <c r="H594" s="61">
        <v>3.67</v>
      </c>
      <c r="I594" s="60">
        <v>0.98</v>
      </c>
      <c r="J594" s="60">
        <v>3.27</v>
      </c>
      <c r="K594" s="54">
        <f t="shared" si="66"/>
        <v>4.2046</v>
      </c>
      <c r="L594" s="62">
        <v>1.325</v>
      </c>
      <c r="M594" s="56">
        <v>0.5882</v>
      </c>
      <c r="N594" s="63">
        <f t="shared" si="67"/>
        <v>266319.074871548</v>
      </c>
    </row>
    <row r="595" customHeight="1" spans="2:14">
      <c r="B595" s="58">
        <v>4329</v>
      </c>
      <c r="C595" s="64">
        <v>3.74</v>
      </c>
      <c r="D595" s="60">
        <v>2.2</v>
      </c>
      <c r="E595" s="60">
        <v>1</v>
      </c>
      <c r="F595" s="60">
        <v>2240</v>
      </c>
      <c r="G595" s="51">
        <f t="shared" si="65"/>
        <v>37859.012</v>
      </c>
      <c r="H595" s="61">
        <v>3.67</v>
      </c>
      <c r="I595" s="60">
        <v>0.98</v>
      </c>
      <c r="J595" s="60">
        <v>3.27</v>
      </c>
      <c r="K595" s="54">
        <f t="shared" si="66"/>
        <v>4.2046</v>
      </c>
      <c r="L595" s="62">
        <v>1.325</v>
      </c>
      <c r="M595" s="56">
        <v>0.5882</v>
      </c>
      <c r="N595" s="63">
        <f t="shared" si="67"/>
        <v>455303.432814472</v>
      </c>
    </row>
    <row r="596" customHeight="1" spans="2:14">
      <c r="B596" s="58">
        <v>4329</v>
      </c>
      <c r="C596" s="73">
        <v>1.99</v>
      </c>
      <c r="D596" s="60">
        <v>2.2</v>
      </c>
      <c r="E596" s="60">
        <v>1</v>
      </c>
      <c r="F596" s="60">
        <v>2240</v>
      </c>
      <c r="G596" s="51">
        <f t="shared" si="65"/>
        <v>21192.362</v>
      </c>
      <c r="H596" s="61">
        <v>3.67</v>
      </c>
      <c r="I596" s="60">
        <v>0.98</v>
      </c>
      <c r="J596" s="60">
        <v>3.27</v>
      </c>
      <c r="K596" s="54">
        <f t="shared" si="66"/>
        <v>4.2046</v>
      </c>
      <c r="L596" s="62">
        <v>1.325</v>
      </c>
      <c r="M596" s="56">
        <v>0.5882</v>
      </c>
      <c r="N596" s="63">
        <f t="shared" si="67"/>
        <v>254865.477420461</v>
      </c>
    </row>
    <row r="597" customHeight="1" spans="2:14">
      <c r="B597" s="58">
        <v>4329</v>
      </c>
      <c r="C597" s="73">
        <v>1.99</v>
      </c>
      <c r="D597" s="60">
        <v>2.2</v>
      </c>
      <c r="E597" s="60">
        <v>1</v>
      </c>
      <c r="F597" s="60">
        <v>2240</v>
      </c>
      <c r="G597" s="51">
        <f t="shared" si="65"/>
        <v>21192.362</v>
      </c>
      <c r="H597" s="61">
        <v>3.67</v>
      </c>
      <c r="I597" s="60">
        <v>0.98</v>
      </c>
      <c r="J597" s="60">
        <v>3.27</v>
      </c>
      <c r="K597" s="54">
        <f t="shared" si="66"/>
        <v>4.2046</v>
      </c>
      <c r="L597" s="62">
        <v>1.325</v>
      </c>
      <c r="M597" s="56">
        <v>0.5882</v>
      </c>
      <c r="N597" s="63">
        <f t="shared" si="67"/>
        <v>254865.477420461</v>
      </c>
    </row>
    <row r="598" customHeight="1" spans="2:14">
      <c r="B598" s="58">
        <v>4329</v>
      </c>
      <c r="C598" s="59">
        <v>1.96</v>
      </c>
      <c r="D598" s="60">
        <v>2.2</v>
      </c>
      <c r="E598" s="60">
        <v>1</v>
      </c>
      <c r="F598" s="60">
        <v>2240</v>
      </c>
      <c r="G598" s="51">
        <f t="shared" si="65"/>
        <v>20906.648</v>
      </c>
      <c r="H598" s="61">
        <v>3.67</v>
      </c>
      <c r="I598" s="60">
        <v>0.98</v>
      </c>
      <c r="J598" s="60">
        <v>3.27</v>
      </c>
      <c r="K598" s="54">
        <f t="shared" si="66"/>
        <v>4.2046</v>
      </c>
      <c r="L598" s="62">
        <v>1.325</v>
      </c>
      <c r="M598" s="56">
        <v>0.5882</v>
      </c>
      <c r="N598" s="63">
        <f t="shared" si="67"/>
        <v>251429.398185135</v>
      </c>
    </row>
    <row r="599" customHeight="1" spans="2:14">
      <c r="B599" s="58">
        <v>4329</v>
      </c>
      <c r="C599" s="59">
        <v>1.33</v>
      </c>
      <c r="D599" s="60">
        <v>2.2</v>
      </c>
      <c r="E599" s="60">
        <v>1</v>
      </c>
      <c r="F599" s="60">
        <v>2240</v>
      </c>
      <c r="G599" s="51">
        <f t="shared" si="65"/>
        <v>14906.654</v>
      </c>
      <c r="H599" s="61">
        <v>3.67</v>
      </c>
      <c r="I599" s="60">
        <v>0.98</v>
      </c>
      <c r="J599" s="60">
        <v>3.27</v>
      </c>
      <c r="K599" s="54">
        <f t="shared" si="66"/>
        <v>4.2046</v>
      </c>
      <c r="L599" s="62">
        <v>1.325</v>
      </c>
      <c r="M599" s="56">
        <v>0.5882</v>
      </c>
      <c r="N599" s="63">
        <f t="shared" si="67"/>
        <v>179271.734243291</v>
      </c>
    </row>
    <row r="600" customHeight="1" spans="2:14">
      <c r="B600" s="58">
        <v>4329</v>
      </c>
      <c r="C600" s="59">
        <v>1.8</v>
      </c>
      <c r="D600" s="60">
        <v>2.2</v>
      </c>
      <c r="E600" s="60">
        <v>1</v>
      </c>
      <c r="F600" s="60">
        <v>0</v>
      </c>
      <c r="G600" s="51">
        <f t="shared" si="65"/>
        <v>17142.84</v>
      </c>
      <c r="H600" s="61">
        <v>3.67</v>
      </c>
      <c r="I600" s="60">
        <v>0.98</v>
      </c>
      <c r="J600" s="60">
        <v>3.27</v>
      </c>
      <c r="K600" s="54">
        <f t="shared" si="66"/>
        <v>4.2046</v>
      </c>
      <c r="L600" s="62">
        <v>1.325</v>
      </c>
      <c r="M600" s="56">
        <v>0.5882</v>
      </c>
      <c r="N600" s="63">
        <f t="shared" si="67"/>
        <v>206164.754119554</v>
      </c>
    </row>
    <row r="601" customHeight="1" spans="2:14">
      <c r="B601" s="58">
        <v>4329</v>
      </c>
      <c r="C601" s="59">
        <v>1.66</v>
      </c>
      <c r="D601" s="60">
        <v>2.2</v>
      </c>
      <c r="E601" s="60">
        <v>1</v>
      </c>
      <c r="F601" s="60">
        <v>0</v>
      </c>
      <c r="G601" s="51">
        <f t="shared" si="65"/>
        <v>15809.508</v>
      </c>
      <c r="H601" s="61">
        <v>3.67</v>
      </c>
      <c r="I601" s="60">
        <v>0.98</v>
      </c>
      <c r="J601" s="60">
        <v>3.27</v>
      </c>
      <c r="K601" s="54">
        <f t="shared" si="66"/>
        <v>4.2046</v>
      </c>
      <c r="L601" s="62">
        <v>1.325</v>
      </c>
      <c r="M601" s="56">
        <v>0.5882</v>
      </c>
      <c r="N601" s="63">
        <f t="shared" si="67"/>
        <v>190129.717688033</v>
      </c>
    </row>
    <row r="602" customHeight="1" spans="2:14">
      <c r="B602" s="58">
        <v>4329</v>
      </c>
      <c r="C602" s="59">
        <v>2.09</v>
      </c>
      <c r="D602" s="60">
        <v>2.2</v>
      </c>
      <c r="E602" s="60">
        <v>1</v>
      </c>
      <c r="F602" s="60">
        <v>0</v>
      </c>
      <c r="G602" s="51">
        <f t="shared" si="65"/>
        <v>19904.742</v>
      </c>
      <c r="H602" s="61">
        <v>3.67</v>
      </c>
      <c r="I602" s="60">
        <v>0.98</v>
      </c>
      <c r="J602" s="60">
        <v>3.27</v>
      </c>
      <c r="K602" s="54">
        <f t="shared" si="66"/>
        <v>4.2046</v>
      </c>
      <c r="L602" s="62">
        <v>1.325</v>
      </c>
      <c r="M602" s="56">
        <v>0.5882</v>
      </c>
      <c r="N602" s="63">
        <f t="shared" si="67"/>
        <v>239380.186727704</v>
      </c>
    </row>
    <row r="603" customHeight="1" spans="2:14">
      <c r="B603" s="58">
        <v>4329</v>
      </c>
      <c r="C603" s="64">
        <v>3.74</v>
      </c>
      <c r="D603" s="60">
        <v>2.2</v>
      </c>
      <c r="E603" s="60">
        <v>1</v>
      </c>
      <c r="F603" s="60">
        <v>0</v>
      </c>
      <c r="G603" s="51">
        <f t="shared" si="65"/>
        <v>35619.012</v>
      </c>
      <c r="H603" s="61">
        <v>3.67</v>
      </c>
      <c r="I603" s="60">
        <v>0.98</v>
      </c>
      <c r="J603" s="60">
        <v>3.27</v>
      </c>
      <c r="K603" s="54">
        <f t="shared" si="66"/>
        <v>4.2046</v>
      </c>
      <c r="L603" s="62">
        <v>1.325</v>
      </c>
      <c r="M603" s="56">
        <v>0.5882</v>
      </c>
      <c r="N603" s="63">
        <f t="shared" si="67"/>
        <v>428364.544670629</v>
      </c>
    </row>
    <row r="604" customHeight="1" spans="2:14">
      <c r="B604" s="58">
        <v>4329</v>
      </c>
      <c r="C604" s="73">
        <v>1.99</v>
      </c>
      <c r="D604" s="60">
        <v>2.2</v>
      </c>
      <c r="E604" s="60">
        <v>1</v>
      </c>
      <c r="F604" s="60">
        <v>0</v>
      </c>
      <c r="G604" s="51">
        <f t="shared" si="65"/>
        <v>18952.362</v>
      </c>
      <c r="H604" s="61">
        <v>3.67</v>
      </c>
      <c r="I604" s="60">
        <v>0.98</v>
      </c>
      <c r="J604" s="60">
        <v>3.27</v>
      </c>
      <c r="K604" s="54">
        <f t="shared" si="66"/>
        <v>4.2046</v>
      </c>
      <c r="L604" s="62">
        <v>1.325</v>
      </c>
      <c r="M604" s="56">
        <v>0.5882</v>
      </c>
      <c r="N604" s="63">
        <f t="shared" si="67"/>
        <v>227926.589276618</v>
      </c>
    </row>
    <row r="605" customHeight="1" spans="2:14">
      <c r="B605" s="58">
        <v>4329</v>
      </c>
      <c r="C605" s="73">
        <v>1.99</v>
      </c>
      <c r="D605" s="60">
        <v>2.2</v>
      </c>
      <c r="E605" s="60">
        <v>1</v>
      </c>
      <c r="F605" s="60">
        <v>0</v>
      </c>
      <c r="G605" s="51">
        <f t="shared" si="65"/>
        <v>18952.362</v>
      </c>
      <c r="H605" s="61">
        <v>3.67</v>
      </c>
      <c r="I605" s="60">
        <v>0.98</v>
      </c>
      <c r="J605" s="60">
        <v>3.27</v>
      </c>
      <c r="K605" s="54">
        <f t="shared" si="66"/>
        <v>4.2046</v>
      </c>
      <c r="L605" s="62">
        <v>1.325</v>
      </c>
      <c r="M605" s="56">
        <v>0.5882</v>
      </c>
      <c r="N605" s="63">
        <f t="shared" si="67"/>
        <v>227926.589276618</v>
      </c>
    </row>
    <row r="606" customHeight="1" spans="2:14">
      <c r="B606" s="65">
        <v>3027</v>
      </c>
      <c r="C606" s="50">
        <v>7.16</v>
      </c>
      <c r="D606" s="60">
        <v>1</v>
      </c>
      <c r="E606" s="60">
        <v>1</v>
      </c>
      <c r="F606" s="60">
        <v>0</v>
      </c>
      <c r="G606" s="51">
        <f t="shared" si="65"/>
        <v>21673.32</v>
      </c>
      <c r="H606" s="61">
        <v>3.37</v>
      </c>
      <c r="I606" s="60">
        <v>0.98</v>
      </c>
      <c r="J606" s="60">
        <v>3.27</v>
      </c>
      <c r="K606" s="54">
        <f t="shared" si="66"/>
        <v>4.2046</v>
      </c>
      <c r="L606" s="61">
        <v>1.125</v>
      </c>
      <c r="M606" s="56">
        <v>0.5882</v>
      </c>
      <c r="N606" s="63">
        <f t="shared" si="67"/>
        <v>203215.847477807</v>
      </c>
    </row>
    <row r="607" customHeight="1" spans="2:14">
      <c r="B607" s="66">
        <f>SUM(N587:N606)</f>
        <v>5659435.13704206</v>
      </c>
      <c r="C607" s="67"/>
      <c r="D607" s="67"/>
      <c r="E607" s="67"/>
      <c r="F607" s="67"/>
      <c r="G607" s="67"/>
      <c r="H607" s="67"/>
      <c r="I607" s="67"/>
      <c r="J607" s="67"/>
      <c r="K607" s="67"/>
      <c r="L607" s="67"/>
      <c r="M607" s="67"/>
      <c r="N607" s="68"/>
    </row>
    <row r="608" customHeight="1" spans="2:14">
      <c r="B608" s="66"/>
      <c r="C608" s="67"/>
      <c r="D608" s="67"/>
      <c r="E608" s="67"/>
      <c r="F608" s="67"/>
      <c r="G608" s="67"/>
      <c r="H608" s="67"/>
      <c r="I608" s="67"/>
      <c r="J608" s="67"/>
      <c r="K608" s="67"/>
      <c r="L608" s="67"/>
      <c r="M608" s="67"/>
      <c r="N608" s="68"/>
    </row>
    <row r="609" customHeight="1" spans="2:14">
      <c r="B609" s="69"/>
      <c r="C609" s="70"/>
      <c r="D609" s="70"/>
      <c r="E609" s="70"/>
      <c r="F609" s="70"/>
      <c r="G609" s="70"/>
      <c r="H609" s="70"/>
      <c r="I609" s="70"/>
      <c r="J609" s="70"/>
      <c r="K609" s="70"/>
      <c r="L609" s="70"/>
      <c r="M609" s="70"/>
      <c r="N609" s="71"/>
    </row>
    <row r="610" customHeight="1" spans="2:14">
      <c r="B610" s="34" t="s">
        <v>24</v>
      </c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6"/>
    </row>
    <row r="611" customHeight="1" spans="2:14">
      <c r="B611" s="37"/>
      <c r="C611" s="38"/>
      <c r="D611" s="38"/>
      <c r="E611" s="38"/>
      <c r="F611" s="38"/>
      <c r="G611" s="38"/>
      <c r="H611" s="38"/>
      <c r="I611" s="38"/>
      <c r="J611" s="38"/>
      <c r="K611" s="38"/>
      <c r="L611" s="38"/>
      <c r="M611" s="38"/>
      <c r="N611" s="39"/>
    </row>
    <row r="612" customHeight="1" spans="2:14">
      <c r="B612" s="40" t="s">
        <v>9</v>
      </c>
      <c r="C612" s="41"/>
      <c r="D612" s="41"/>
      <c r="E612" s="41"/>
      <c r="F612" s="41"/>
      <c r="G612" s="42"/>
      <c r="H612" s="43" t="s">
        <v>10</v>
      </c>
      <c r="I612" s="44"/>
      <c r="J612" s="44"/>
      <c r="K612" s="45"/>
      <c r="L612" s="46" t="s">
        <v>11</v>
      </c>
      <c r="M612" s="47"/>
      <c r="N612" s="48" t="s">
        <v>12</v>
      </c>
    </row>
    <row r="613" customHeight="1" spans="2:14">
      <c r="B613" s="49" t="s">
        <v>13</v>
      </c>
      <c r="C613" s="50" t="s">
        <v>14</v>
      </c>
      <c r="D613" s="50" t="s">
        <v>15</v>
      </c>
      <c r="E613" s="50" t="s">
        <v>16</v>
      </c>
      <c r="F613" s="50" t="s">
        <v>17</v>
      </c>
      <c r="G613" s="51" t="s">
        <v>9</v>
      </c>
      <c r="H613" s="52" t="s">
        <v>18</v>
      </c>
      <c r="I613" s="53" t="s">
        <v>19</v>
      </c>
      <c r="J613" s="53" t="s">
        <v>20</v>
      </c>
      <c r="K613" s="54" t="s">
        <v>21</v>
      </c>
      <c r="L613" s="55" t="s">
        <v>22</v>
      </c>
      <c r="M613" s="56" t="s">
        <v>23</v>
      </c>
      <c r="N613" s="57"/>
    </row>
    <row r="614" customHeight="1" spans="2:14">
      <c r="B614" s="58">
        <v>4329</v>
      </c>
      <c r="C614" s="53">
        <v>5.92</v>
      </c>
      <c r="D614" s="60">
        <v>1</v>
      </c>
      <c r="E614" s="60">
        <v>1</v>
      </c>
      <c r="F614" s="60">
        <v>2240</v>
      </c>
      <c r="G614" s="51">
        <f t="shared" ref="G614:G635" si="68">B614*C614*D614*E614+F614</f>
        <v>27867.68</v>
      </c>
      <c r="H614" s="61">
        <v>3.05</v>
      </c>
      <c r="I614" s="60">
        <v>0.98</v>
      </c>
      <c r="J614" s="60">
        <v>3.27</v>
      </c>
      <c r="K614" s="54">
        <f t="shared" ref="K614:K635" si="69">I614*J614+1</f>
        <v>4.2046</v>
      </c>
      <c r="L614" s="61">
        <v>1.125</v>
      </c>
      <c r="M614" s="56">
        <v>0.5882</v>
      </c>
      <c r="N614" s="63">
        <f t="shared" ref="N614:N635" si="70">G614*H614*K614*L614*M614</f>
        <v>236484.610009768</v>
      </c>
    </row>
    <row r="615" customHeight="1" spans="2:14">
      <c r="B615" s="58">
        <v>4329</v>
      </c>
      <c r="C615" s="64">
        <v>2.01</v>
      </c>
      <c r="D615" s="60">
        <v>2.2</v>
      </c>
      <c r="E615" s="60">
        <v>2</v>
      </c>
      <c r="F615" s="60">
        <v>2240</v>
      </c>
      <c r="G615" s="51">
        <f t="shared" si="68"/>
        <v>40525.676</v>
      </c>
      <c r="H615" s="61">
        <v>3.05</v>
      </c>
      <c r="I615" s="60">
        <v>0.98</v>
      </c>
      <c r="J615" s="60">
        <v>3.27</v>
      </c>
      <c r="K615" s="54">
        <f t="shared" si="69"/>
        <v>4.2046</v>
      </c>
      <c r="L615" s="61">
        <v>1.125</v>
      </c>
      <c r="M615" s="56">
        <v>0.5882</v>
      </c>
      <c r="N615" s="63">
        <f t="shared" si="70"/>
        <v>343900.126750495</v>
      </c>
    </row>
    <row r="616" customHeight="1" spans="2:14">
      <c r="B616" s="58">
        <v>4329</v>
      </c>
      <c r="C616" s="73">
        <v>1.07</v>
      </c>
      <c r="D616" s="60">
        <v>2.2</v>
      </c>
      <c r="E616" s="60">
        <v>1</v>
      </c>
      <c r="F616" s="60">
        <v>2240</v>
      </c>
      <c r="G616" s="51">
        <f t="shared" si="68"/>
        <v>12430.466</v>
      </c>
      <c r="H616" s="61">
        <v>3.05</v>
      </c>
      <c r="I616" s="60">
        <v>0.98</v>
      </c>
      <c r="J616" s="60">
        <v>3.27</v>
      </c>
      <c r="K616" s="54">
        <f t="shared" si="69"/>
        <v>4.2046</v>
      </c>
      <c r="L616" s="61">
        <v>1.125</v>
      </c>
      <c r="M616" s="56">
        <v>0.5882</v>
      </c>
      <c r="N616" s="63">
        <f t="shared" si="70"/>
        <v>105484.701426516</v>
      </c>
    </row>
    <row r="617" customHeight="1" spans="2:14">
      <c r="B617" s="58">
        <v>4329</v>
      </c>
      <c r="C617" s="73">
        <v>1.07</v>
      </c>
      <c r="D617" s="60">
        <v>2.2</v>
      </c>
      <c r="E617" s="60">
        <v>1</v>
      </c>
      <c r="F617" s="60">
        <v>2240</v>
      </c>
      <c r="G617" s="51">
        <f t="shared" si="68"/>
        <v>12430.466</v>
      </c>
      <c r="H617" s="61">
        <v>3.05</v>
      </c>
      <c r="I617" s="60">
        <v>0.98</v>
      </c>
      <c r="J617" s="60">
        <v>3.27</v>
      </c>
      <c r="K617" s="54">
        <f t="shared" si="69"/>
        <v>4.2046</v>
      </c>
      <c r="L617" s="61">
        <v>1.125</v>
      </c>
      <c r="M617" s="56">
        <v>0.5882</v>
      </c>
      <c r="N617" s="63">
        <f t="shared" si="70"/>
        <v>105484.701426516</v>
      </c>
    </row>
    <row r="618" customHeight="1" spans="2:14">
      <c r="B618" s="58">
        <v>4329</v>
      </c>
      <c r="C618" s="72">
        <v>8</v>
      </c>
      <c r="D618" s="60">
        <v>1</v>
      </c>
      <c r="E618" s="60">
        <v>1</v>
      </c>
      <c r="F618" s="60">
        <v>2240</v>
      </c>
      <c r="G618" s="51">
        <f t="shared" si="68"/>
        <v>36872</v>
      </c>
      <c r="H618" s="61">
        <v>3.05</v>
      </c>
      <c r="I618" s="60">
        <v>0.98</v>
      </c>
      <c r="J618" s="60">
        <v>3.27</v>
      </c>
      <c r="K618" s="54">
        <f t="shared" si="69"/>
        <v>4.2046</v>
      </c>
      <c r="L618" s="61">
        <v>1.125</v>
      </c>
      <c r="M618" s="56">
        <v>0.5882</v>
      </c>
      <c r="N618" s="63">
        <f t="shared" si="70"/>
        <v>312895.100714526</v>
      </c>
    </row>
    <row r="619" customHeight="1" spans="2:14">
      <c r="B619" s="58">
        <v>4329</v>
      </c>
      <c r="C619" s="59">
        <v>0.72</v>
      </c>
      <c r="D619" s="60">
        <v>2.2</v>
      </c>
      <c r="E619" s="60">
        <v>1</v>
      </c>
      <c r="F619" s="60">
        <v>2240</v>
      </c>
      <c r="G619" s="51">
        <f t="shared" si="68"/>
        <v>9097.136</v>
      </c>
      <c r="H619" s="61">
        <v>3.05</v>
      </c>
      <c r="I619" s="60">
        <v>0.98</v>
      </c>
      <c r="J619" s="60">
        <v>3.27</v>
      </c>
      <c r="K619" s="54">
        <f t="shared" si="69"/>
        <v>4.2046</v>
      </c>
      <c r="L619" s="61">
        <v>1.125</v>
      </c>
      <c r="M619" s="56">
        <v>0.5882</v>
      </c>
      <c r="N619" s="63">
        <f t="shared" si="70"/>
        <v>77198.12554062</v>
      </c>
    </row>
    <row r="620" customHeight="1" spans="2:14">
      <c r="B620" s="58">
        <v>4329</v>
      </c>
      <c r="C620" s="59">
        <v>0.97</v>
      </c>
      <c r="D620" s="60">
        <v>2.2</v>
      </c>
      <c r="E620" s="60">
        <v>1</v>
      </c>
      <c r="F620" s="60">
        <v>2240</v>
      </c>
      <c r="G620" s="51">
        <f t="shared" si="68"/>
        <v>11478.086</v>
      </c>
      <c r="H620" s="61">
        <v>3.05</v>
      </c>
      <c r="I620" s="60">
        <v>0.98</v>
      </c>
      <c r="J620" s="60">
        <v>3.27</v>
      </c>
      <c r="K620" s="54">
        <f t="shared" si="69"/>
        <v>4.2046</v>
      </c>
      <c r="L620" s="61">
        <v>1.125</v>
      </c>
      <c r="M620" s="56">
        <v>0.5882</v>
      </c>
      <c r="N620" s="63">
        <f t="shared" si="70"/>
        <v>97402.8226019742</v>
      </c>
    </row>
    <row r="621" customHeight="1" spans="2:14">
      <c r="B621" s="58">
        <v>4329</v>
      </c>
      <c r="C621" s="59">
        <v>0.89</v>
      </c>
      <c r="D621" s="60">
        <v>2.2</v>
      </c>
      <c r="E621" s="60">
        <v>1</v>
      </c>
      <c r="F621" s="60">
        <v>2240</v>
      </c>
      <c r="G621" s="51">
        <f t="shared" si="68"/>
        <v>10716.182</v>
      </c>
      <c r="H621" s="61">
        <v>3.05</v>
      </c>
      <c r="I621" s="60">
        <v>0.98</v>
      </c>
      <c r="J621" s="60">
        <v>3.27</v>
      </c>
      <c r="K621" s="54">
        <f t="shared" si="69"/>
        <v>4.2046</v>
      </c>
      <c r="L621" s="61">
        <v>1.125</v>
      </c>
      <c r="M621" s="56">
        <v>0.5882</v>
      </c>
      <c r="N621" s="63">
        <f t="shared" si="70"/>
        <v>90937.3195423408</v>
      </c>
    </row>
    <row r="622" customHeight="1" spans="2:14">
      <c r="B622" s="58">
        <v>4329</v>
      </c>
      <c r="C622" s="59">
        <v>1.13</v>
      </c>
      <c r="D622" s="60">
        <v>2.2</v>
      </c>
      <c r="E622" s="60">
        <v>1</v>
      </c>
      <c r="F622" s="60">
        <v>2240</v>
      </c>
      <c r="G622" s="51">
        <f t="shared" si="68"/>
        <v>13001.894</v>
      </c>
      <c r="H622" s="61">
        <v>3.05</v>
      </c>
      <c r="I622" s="60">
        <v>0.98</v>
      </c>
      <c r="J622" s="60">
        <v>3.27</v>
      </c>
      <c r="K622" s="54">
        <f t="shared" si="69"/>
        <v>4.2046</v>
      </c>
      <c r="L622" s="61">
        <v>1.125</v>
      </c>
      <c r="M622" s="56">
        <v>0.5882</v>
      </c>
      <c r="N622" s="63">
        <f t="shared" si="70"/>
        <v>110333.828721241</v>
      </c>
    </row>
    <row r="623" customHeight="1" spans="2:14">
      <c r="B623" s="58">
        <v>4329</v>
      </c>
      <c r="C623" s="64">
        <v>2.01</v>
      </c>
      <c r="D623" s="60">
        <v>2.2</v>
      </c>
      <c r="E623" s="60">
        <v>1</v>
      </c>
      <c r="F623" s="60">
        <v>2240</v>
      </c>
      <c r="G623" s="51">
        <f t="shared" si="68"/>
        <v>21382.838</v>
      </c>
      <c r="H623" s="61">
        <v>3.05</v>
      </c>
      <c r="I623" s="60">
        <v>0.98</v>
      </c>
      <c r="J623" s="60">
        <v>3.27</v>
      </c>
      <c r="K623" s="54">
        <f t="shared" si="69"/>
        <v>4.2046</v>
      </c>
      <c r="L623" s="61">
        <v>1.125</v>
      </c>
      <c r="M623" s="56">
        <v>0.5882</v>
      </c>
      <c r="N623" s="63">
        <f t="shared" si="70"/>
        <v>181454.362377207</v>
      </c>
    </row>
    <row r="624" customHeight="1" spans="2:14">
      <c r="B624" s="58">
        <v>4329</v>
      </c>
      <c r="C624" s="73">
        <v>1.07</v>
      </c>
      <c r="D624" s="60">
        <v>2.2</v>
      </c>
      <c r="E624" s="60">
        <v>1</v>
      </c>
      <c r="F624" s="60">
        <v>2240</v>
      </c>
      <c r="G624" s="51">
        <f t="shared" si="68"/>
        <v>12430.466</v>
      </c>
      <c r="H624" s="61">
        <v>3.05</v>
      </c>
      <c r="I624" s="60">
        <v>0.98</v>
      </c>
      <c r="J624" s="60">
        <v>3.27</v>
      </c>
      <c r="K624" s="54">
        <f t="shared" si="69"/>
        <v>4.2046</v>
      </c>
      <c r="L624" s="61">
        <v>1.125</v>
      </c>
      <c r="M624" s="56">
        <v>0.5882</v>
      </c>
      <c r="N624" s="63">
        <f t="shared" si="70"/>
        <v>105484.701426516</v>
      </c>
    </row>
    <row r="625" customHeight="1" spans="2:14">
      <c r="B625" s="58">
        <v>4329</v>
      </c>
      <c r="C625" s="73">
        <v>1.07</v>
      </c>
      <c r="D625" s="60">
        <v>2.2</v>
      </c>
      <c r="E625" s="60">
        <v>1</v>
      </c>
      <c r="F625" s="60">
        <v>2240</v>
      </c>
      <c r="G625" s="51">
        <f t="shared" si="68"/>
        <v>12430.466</v>
      </c>
      <c r="H625" s="61">
        <v>3.05</v>
      </c>
      <c r="I625" s="60">
        <v>0.98</v>
      </c>
      <c r="J625" s="60">
        <v>3.27</v>
      </c>
      <c r="K625" s="54">
        <f t="shared" si="69"/>
        <v>4.2046</v>
      </c>
      <c r="L625" s="61">
        <v>1.125</v>
      </c>
      <c r="M625" s="56">
        <v>0.5882</v>
      </c>
      <c r="N625" s="63">
        <f t="shared" si="70"/>
        <v>105484.701426516</v>
      </c>
    </row>
    <row r="626" customHeight="1" spans="2:14">
      <c r="B626" s="58">
        <v>4329</v>
      </c>
      <c r="C626" s="72">
        <v>8</v>
      </c>
      <c r="D626" s="60">
        <v>1</v>
      </c>
      <c r="E626" s="60">
        <v>1</v>
      </c>
      <c r="F626" s="60">
        <v>2240</v>
      </c>
      <c r="G626" s="51">
        <f t="shared" si="68"/>
        <v>36872</v>
      </c>
      <c r="H626" s="61">
        <v>3.05</v>
      </c>
      <c r="I626" s="60">
        <v>0.98</v>
      </c>
      <c r="J626" s="60">
        <v>3.27</v>
      </c>
      <c r="K626" s="54">
        <f t="shared" si="69"/>
        <v>4.2046</v>
      </c>
      <c r="L626" s="61">
        <v>1.125</v>
      </c>
      <c r="M626" s="56">
        <v>0.5882</v>
      </c>
      <c r="N626" s="63">
        <f t="shared" si="70"/>
        <v>312895.100714526</v>
      </c>
    </row>
    <row r="627" customHeight="1" spans="2:14">
      <c r="B627" s="58">
        <v>4329</v>
      </c>
      <c r="C627" s="59">
        <v>0.72</v>
      </c>
      <c r="D627" s="60">
        <v>2.2</v>
      </c>
      <c r="E627" s="60">
        <v>1</v>
      </c>
      <c r="F627" s="60">
        <v>0</v>
      </c>
      <c r="G627" s="51">
        <f t="shared" si="68"/>
        <v>6857.136</v>
      </c>
      <c r="H627" s="61">
        <v>3.05</v>
      </c>
      <c r="I627" s="60">
        <v>0.98</v>
      </c>
      <c r="J627" s="60">
        <v>3.27</v>
      </c>
      <c r="K627" s="54">
        <f t="shared" si="69"/>
        <v>4.2046</v>
      </c>
      <c r="L627" s="61">
        <v>1.125</v>
      </c>
      <c r="M627" s="56">
        <v>0.5882</v>
      </c>
      <c r="N627" s="63">
        <f t="shared" si="70"/>
        <v>58189.5275367</v>
      </c>
    </row>
    <row r="628" customHeight="1" spans="2:14">
      <c r="B628" s="58">
        <v>4329</v>
      </c>
      <c r="C628" s="59">
        <v>0.97</v>
      </c>
      <c r="D628" s="60">
        <v>2.2</v>
      </c>
      <c r="E628" s="60">
        <v>1</v>
      </c>
      <c r="F628" s="60">
        <v>0</v>
      </c>
      <c r="G628" s="51">
        <f t="shared" si="68"/>
        <v>9238.086</v>
      </c>
      <c r="H628" s="61">
        <v>3.05</v>
      </c>
      <c r="I628" s="60">
        <v>0.98</v>
      </c>
      <c r="J628" s="60">
        <v>3.27</v>
      </c>
      <c r="K628" s="54">
        <f t="shared" si="69"/>
        <v>4.2046</v>
      </c>
      <c r="L628" s="61">
        <v>1.125</v>
      </c>
      <c r="M628" s="56">
        <v>0.5882</v>
      </c>
      <c r="N628" s="63">
        <f t="shared" si="70"/>
        <v>78394.2245980542</v>
      </c>
    </row>
    <row r="629" customHeight="1" spans="2:14">
      <c r="B629" s="58">
        <v>4329</v>
      </c>
      <c r="C629" s="59">
        <v>0.89</v>
      </c>
      <c r="D629" s="60">
        <v>2.2</v>
      </c>
      <c r="E629" s="60">
        <v>1</v>
      </c>
      <c r="F629" s="60">
        <v>0</v>
      </c>
      <c r="G629" s="51">
        <f t="shared" si="68"/>
        <v>8476.182</v>
      </c>
      <c r="H629" s="61">
        <v>3.05</v>
      </c>
      <c r="I629" s="60">
        <v>0.98</v>
      </c>
      <c r="J629" s="60">
        <v>3.27</v>
      </c>
      <c r="K629" s="54">
        <f t="shared" si="69"/>
        <v>4.2046</v>
      </c>
      <c r="L629" s="61">
        <v>1.125</v>
      </c>
      <c r="M629" s="56">
        <v>0.5882</v>
      </c>
      <c r="N629" s="63">
        <f t="shared" si="70"/>
        <v>71928.7215384208</v>
      </c>
    </row>
    <row r="630" customHeight="1" spans="2:14">
      <c r="B630" s="58">
        <v>4329</v>
      </c>
      <c r="C630" s="59">
        <v>1.13</v>
      </c>
      <c r="D630" s="60">
        <v>2.2</v>
      </c>
      <c r="E630" s="60">
        <v>1</v>
      </c>
      <c r="F630" s="60">
        <v>0</v>
      </c>
      <c r="G630" s="51">
        <f t="shared" si="68"/>
        <v>10761.894</v>
      </c>
      <c r="H630" s="61">
        <v>3.05</v>
      </c>
      <c r="I630" s="60">
        <v>0.98</v>
      </c>
      <c r="J630" s="60">
        <v>3.27</v>
      </c>
      <c r="K630" s="54">
        <f t="shared" si="69"/>
        <v>4.2046</v>
      </c>
      <c r="L630" s="61">
        <v>1.125</v>
      </c>
      <c r="M630" s="56">
        <v>0.5882</v>
      </c>
      <c r="N630" s="63">
        <f t="shared" si="70"/>
        <v>91325.2307173208</v>
      </c>
    </row>
    <row r="631" customHeight="1" spans="2:14">
      <c r="B631" s="58">
        <v>4329</v>
      </c>
      <c r="C631" s="64">
        <v>2.01</v>
      </c>
      <c r="D631" s="60">
        <v>2.2</v>
      </c>
      <c r="E631" s="60">
        <v>1</v>
      </c>
      <c r="F631" s="60">
        <v>0</v>
      </c>
      <c r="G631" s="51">
        <f t="shared" si="68"/>
        <v>19142.838</v>
      </c>
      <c r="H631" s="61">
        <v>3.05</v>
      </c>
      <c r="I631" s="60">
        <v>0.98</v>
      </c>
      <c r="J631" s="60">
        <v>3.27</v>
      </c>
      <c r="K631" s="54">
        <f t="shared" si="69"/>
        <v>4.2046</v>
      </c>
      <c r="L631" s="61">
        <v>1.125</v>
      </c>
      <c r="M631" s="56">
        <v>0.5882</v>
      </c>
      <c r="N631" s="63">
        <f t="shared" si="70"/>
        <v>162445.764373287</v>
      </c>
    </row>
    <row r="632" customHeight="1" spans="2:14">
      <c r="B632" s="58">
        <v>4329</v>
      </c>
      <c r="C632" s="73">
        <v>1.07</v>
      </c>
      <c r="D632" s="60">
        <v>2.2</v>
      </c>
      <c r="E632" s="60">
        <v>1</v>
      </c>
      <c r="F632" s="60">
        <v>0</v>
      </c>
      <c r="G632" s="51">
        <f t="shared" si="68"/>
        <v>10190.466</v>
      </c>
      <c r="H632" s="61">
        <v>3.05</v>
      </c>
      <c r="I632" s="60">
        <v>0.98</v>
      </c>
      <c r="J632" s="60">
        <v>3.27</v>
      </c>
      <c r="K632" s="54">
        <f t="shared" si="69"/>
        <v>4.2046</v>
      </c>
      <c r="L632" s="61">
        <v>1.125</v>
      </c>
      <c r="M632" s="56">
        <v>0.5882</v>
      </c>
      <c r="N632" s="63">
        <f t="shared" si="70"/>
        <v>86476.1034225958</v>
      </c>
    </row>
    <row r="633" customHeight="1" spans="2:14">
      <c r="B633" s="58">
        <v>4329</v>
      </c>
      <c r="C633" s="73">
        <v>1.07</v>
      </c>
      <c r="D633" s="60">
        <v>2.2</v>
      </c>
      <c r="E633" s="60">
        <v>1</v>
      </c>
      <c r="F633" s="60">
        <v>0</v>
      </c>
      <c r="G633" s="51">
        <f t="shared" si="68"/>
        <v>10190.466</v>
      </c>
      <c r="H633" s="61">
        <v>3.05</v>
      </c>
      <c r="I633" s="60">
        <v>0.98</v>
      </c>
      <c r="J633" s="60">
        <v>3.27</v>
      </c>
      <c r="K633" s="54">
        <f t="shared" si="69"/>
        <v>4.2046</v>
      </c>
      <c r="L633" s="61">
        <v>1.125</v>
      </c>
      <c r="M633" s="56">
        <v>0.5882</v>
      </c>
      <c r="N633" s="63">
        <f t="shared" si="70"/>
        <v>86476.1034225958</v>
      </c>
    </row>
    <row r="634" customHeight="1" spans="2:14">
      <c r="B634" s="58">
        <v>4329</v>
      </c>
      <c r="C634" s="72">
        <v>8</v>
      </c>
      <c r="D634" s="60">
        <v>1</v>
      </c>
      <c r="E634" s="60">
        <v>1</v>
      </c>
      <c r="F634" s="60">
        <v>0</v>
      </c>
      <c r="G634" s="51">
        <f t="shared" si="68"/>
        <v>34632</v>
      </c>
      <c r="H634" s="61">
        <v>3.05</v>
      </c>
      <c r="I634" s="60">
        <v>0.98</v>
      </c>
      <c r="J634" s="60">
        <v>3.27</v>
      </c>
      <c r="K634" s="54">
        <f t="shared" si="69"/>
        <v>4.2046</v>
      </c>
      <c r="L634" s="61">
        <v>1.125</v>
      </c>
      <c r="M634" s="56">
        <v>0.5882</v>
      </c>
      <c r="N634" s="63">
        <f t="shared" si="70"/>
        <v>293886.502710606</v>
      </c>
    </row>
    <row r="635" customHeight="1" spans="2:14">
      <c r="B635" s="65">
        <v>2950</v>
      </c>
      <c r="C635" s="50">
        <v>3.86</v>
      </c>
      <c r="D635" s="60">
        <v>1</v>
      </c>
      <c r="E635" s="60">
        <v>1</v>
      </c>
      <c r="F635" s="60">
        <v>0</v>
      </c>
      <c r="G635" s="51">
        <f t="shared" si="68"/>
        <v>11387</v>
      </c>
      <c r="H635" s="61">
        <v>2.75</v>
      </c>
      <c r="I635" s="60">
        <v>0.98</v>
      </c>
      <c r="J635" s="60">
        <v>3.27</v>
      </c>
      <c r="K635" s="54">
        <f t="shared" si="69"/>
        <v>4.2046</v>
      </c>
      <c r="L635" s="61">
        <v>1.125</v>
      </c>
      <c r="M635" s="56">
        <v>0.5882</v>
      </c>
      <c r="N635" s="63">
        <f t="shared" si="70"/>
        <v>87125.2912828237</v>
      </c>
    </row>
    <row r="636" customHeight="1" spans="2:14">
      <c r="B636" s="66">
        <f>SUM(N614:N635)</f>
        <v>3201687.67228117</v>
      </c>
      <c r="C636" s="67"/>
      <c r="D636" s="67"/>
      <c r="E636" s="67"/>
      <c r="F636" s="67"/>
      <c r="G636" s="67"/>
      <c r="H636" s="67"/>
      <c r="I636" s="67"/>
      <c r="J636" s="67"/>
      <c r="K636" s="67"/>
      <c r="L636" s="67"/>
      <c r="M636" s="67"/>
      <c r="N636" s="68"/>
    </row>
    <row r="637" customHeight="1" spans="2:14">
      <c r="B637" s="66"/>
      <c r="C637" s="67"/>
      <c r="D637" s="67"/>
      <c r="E637" s="67"/>
      <c r="F637" s="67"/>
      <c r="G637" s="67"/>
      <c r="H637" s="67"/>
      <c r="I637" s="67"/>
      <c r="J637" s="67"/>
      <c r="K637" s="67"/>
      <c r="L637" s="67"/>
      <c r="M637" s="67"/>
      <c r="N637" s="68"/>
    </row>
    <row r="638" customHeight="1" spans="2:14">
      <c r="B638" s="69"/>
      <c r="C638" s="70"/>
      <c r="D638" s="70"/>
      <c r="E638" s="70"/>
      <c r="F638" s="70"/>
      <c r="G638" s="70"/>
      <c r="H638" s="70"/>
      <c r="I638" s="70"/>
      <c r="J638" s="70"/>
      <c r="K638" s="70"/>
      <c r="L638" s="70"/>
      <c r="M638" s="70"/>
      <c r="N638" s="71"/>
    </row>
    <row r="639" customHeight="1" spans="2:14">
      <c r="B639" s="34" t="s">
        <v>5</v>
      </c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6"/>
    </row>
    <row r="640" customHeight="1" spans="2:14">
      <c r="B640" s="37"/>
      <c r="C640" s="38"/>
      <c r="D640" s="38"/>
      <c r="E640" s="38"/>
      <c r="F640" s="38"/>
      <c r="G640" s="38"/>
      <c r="H640" s="38"/>
      <c r="I640" s="38"/>
      <c r="J640" s="38"/>
      <c r="K640" s="38"/>
      <c r="L640" s="38"/>
      <c r="M640" s="38"/>
      <c r="N640" s="39"/>
    </row>
    <row r="641" customHeight="1" spans="2:14">
      <c r="B641" s="40" t="s">
        <v>9</v>
      </c>
      <c r="C641" s="41"/>
      <c r="D641" s="41"/>
      <c r="E641" s="41"/>
      <c r="F641" s="41"/>
      <c r="G641" s="42"/>
      <c r="H641" s="43" t="s">
        <v>10</v>
      </c>
      <c r="I641" s="44"/>
      <c r="J641" s="44"/>
      <c r="K641" s="45"/>
      <c r="L641" s="46" t="s">
        <v>11</v>
      </c>
      <c r="M641" s="47"/>
      <c r="N641" s="48" t="s">
        <v>12</v>
      </c>
    </row>
    <row r="642" customHeight="1" spans="2:14">
      <c r="B642" s="49" t="s">
        <v>13</v>
      </c>
      <c r="C642" s="50" t="s">
        <v>14</v>
      </c>
      <c r="D642" s="50" t="s">
        <v>15</v>
      </c>
      <c r="E642" s="50" t="s">
        <v>16</v>
      </c>
      <c r="F642" s="50" t="s">
        <v>17</v>
      </c>
      <c r="G642" s="51" t="s">
        <v>9</v>
      </c>
      <c r="H642" s="52" t="s">
        <v>18</v>
      </c>
      <c r="I642" s="53" t="s">
        <v>19</v>
      </c>
      <c r="J642" s="53" t="s">
        <v>20</v>
      </c>
      <c r="K642" s="54" t="s">
        <v>21</v>
      </c>
      <c r="L642" s="55" t="s">
        <v>22</v>
      </c>
      <c r="M642" s="56" t="s">
        <v>23</v>
      </c>
      <c r="N642" s="57"/>
    </row>
    <row r="643" customHeight="1" spans="2:14">
      <c r="B643" s="65">
        <v>3734</v>
      </c>
      <c r="C643" s="60">
        <v>2.53</v>
      </c>
      <c r="D643" s="60">
        <v>1</v>
      </c>
      <c r="E643" s="60">
        <v>1</v>
      </c>
      <c r="F643" s="60">
        <v>0</v>
      </c>
      <c r="G643" s="51">
        <f t="shared" ref="G643:G665" si="71">B643*C643*D643*E643+F643</f>
        <v>9447.02</v>
      </c>
      <c r="H643" s="61">
        <v>2.1</v>
      </c>
      <c r="I643" s="60">
        <v>0.98</v>
      </c>
      <c r="J643" s="60">
        <v>2.33</v>
      </c>
      <c r="K643" s="54">
        <f t="shared" ref="K643:K665" si="72">I643*J643+1</f>
        <v>3.2834</v>
      </c>
      <c r="L643" s="61">
        <v>1.125</v>
      </c>
      <c r="M643" s="56">
        <v>0.6711</v>
      </c>
      <c r="N643" s="63">
        <f t="shared" ref="N643:N665" si="73">G643*H643*K643*L643*M643</f>
        <v>49178.7725079455</v>
      </c>
    </row>
    <row r="644" customHeight="1" spans="2:14">
      <c r="B644" s="65">
        <v>3734</v>
      </c>
      <c r="C644" s="60">
        <v>2.05</v>
      </c>
      <c r="D644" s="60">
        <v>1</v>
      </c>
      <c r="E644" s="60">
        <v>1</v>
      </c>
      <c r="F644" s="60">
        <v>0</v>
      </c>
      <c r="G644" s="51">
        <f t="shared" si="71"/>
        <v>7654.7</v>
      </c>
      <c r="H644" s="61">
        <v>2.1</v>
      </c>
      <c r="I644" s="60">
        <v>0.98</v>
      </c>
      <c r="J644" s="60">
        <v>2.33</v>
      </c>
      <c r="K644" s="54">
        <f t="shared" si="72"/>
        <v>3.2834</v>
      </c>
      <c r="L644" s="61">
        <v>1.125</v>
      </c>
      <c r="M644" s="56">
        <v>0.6711</v>
      </c>
      <c r="N644" s="63">
        <f t="shared" si="73"/>
        <v>39848.412506438</v>
      </c>
    </row>
    <row r="645" customHeight="1" spans="2:14">
      <c r="B645" s="65">
        <v>3734</v>
      </c>
      <c r="C645" s="60">
        <v>2.38</v>
      </c>
      <c r="D645" s="60">
        <v>1</v>
      </c>
      <c r="E645" s="60">
        <v>1</v>
      </c>
      <c r="F645" s="60">
        <v>0</v>
      </c>
      <c r="G645" s="51">
        <f t="shared" si="71"/>
        <v>8886.92</v>
      </c>
      <c r="H645" s="61">
        <v>2.1</v>
      </c>
      <c r="I645" s="60">
        <v>0.98</v>
      </c>
      <c r="J645" s="60">
        <v>2.33</v>
      </c>
      <c r="K645" s="54">
        <f t="shared" si="72"/>
        <v>3.2834</v>
      </c>
      <c r="L645" s="61">
        <v>1.125</v>
      </c>
      <c r="M645" s="56">
        <v>0.6711</v>
      </c>
      <c r="N645" s="63">
        <f t="shared" si="73"/>
        <v>46263.0350074744</v>
      </c>
    </row>
    <row r="646" customHeight="1" spans="2:14">
      <c r="B646" s="65">
        <v>3734</v>
      </c>
      <c r="C646" s="60">
        <v>2.01</v>
      </c>
      <c r="D646" s="60">
        <v>1.75</v>
      </c>
      <c r="E646" s="60">
        <v>1</v>
      </c>
      <c r="F646" s="60">
        <v>0</v>
      </c>
      <c r="G646" s="51">
        <f t="shared" si="71"/>
        <v>13134.345</v>
      </c>
      <c r="H646" s="61">
        <v>2.1</v>
      </c>
      <c r="I646" s="60">
        <v>0.98</v>
      </c>
      <c r="J646" s="60">
        <v>2.33</v>
      </c>
      <c r="K646" s="54">
        <f t="shared" si="72"/>
        <v>3.2834</v>
      </c>
      <c r="L646" s="61">
        <v>1.125</v>
      </c>
      <c r="M646" s="56">
        <v>0.6711</v>
      </c>
      <c r="N646" s="63">
        <f t="shared" si="73"/>
        <v>68374.0443860467</v>
      </c>
    </row>
    <row r="647" customHeight="1" spans="2:14">
      <c r="B647" s="65">
        <v>3734</v>
      </c>
      <c r="C647" s="60">
        <v>2.01</v>
      </c>
      <c r="D647" s="60">
        <v>1.75</v>
      </c>
      <c r="E647" s="60">
        <v>1</v>
      </c>
      <c r="F647" s="60">
        <v>0</v>
      </c>
      <c r="G647" s="51">
        <f t="shared" si="71"/>
        <v>13134.345</v>
      </c>
      <c r="H647" s="61">
        <v>2.1</v>
      </c>
      <c r="I647" s="60">
        <v>0.98</v>
      </c>
      <c r="J647" s="60">
        <v>2.33</v>
      </c>
      <c r="K647" s="54">
        <f t="shared" si="72"/>
        <v>3.2834</v>
      </c>
      <c r="L647" s="61">
        <v>1.325</v>
      </c>
      <c r="M647" s="56">
        <v>0.6711</v>
      </c>
      <c r="N647" s="63">
        <f t="shared" si="73"/>
        <v>80529.4300546772</v>
      </c>
    </row>
    <row r="648" customHeight="1" spans="2:14">
      <c r="B648" s="65">
        <v>3734</v>
      </c>
      <c r="C648" s="60">
        <v>2.01</v>
      </c>
      <c r="D648" s="60">
        <v>1.75</v>
      </c>
      <c r="E648" s="60">
        <v>1</v>
      </c>
      <c r="F648" s="60">
        <v>0</v>
      </c>
      <c r="G648" s="51">
        <f t="shared" si="71"/>
        <v>13134.345</v>
      </c>
      <c r="H648" s="61">
        <v>2.1</v>
      </c>
      <c r="I648" s="60">
        <v>0.98</v>
      </c>
      <c r="J648" s="60">
        <v>2.33</v>
      </c>
      <c r="K648" s="54">
        <f t="shared" si="72"/>
        <v>3.2834</v>
      </c>
      <c r="L648" s="61">
        <v>1.325</v>
      </c>
      <c r="M648" s="56">
        <v>0.6711</v>
      </c>
      <c r="N648" s="63">
        <f t="shared" si="73"/>
        <v>80529.4300546772</v>
      </c>
    </row>
    <row r="649" customHeight="1" spans="2:14">
      <c r="B649" s="65">
        <v>3734</v>
      </c>
      <c r="C649" s="60">
        <v>2.01</v>
      </c>
      <c r="D649" s="60">
        <v>1.75</v>
      </c>
      <c r="E649" s="60">
        <v>1</v>
      </c>
      <c r="F649" s="60">
        <v>0</v>
      </c>
      <c r="G649" s="51">
        <f t="shared" si="71"/>
        <v>13134.345</v>
      </c>
      <c r="H649" s="61">
        <v>2.1</v>
      </c>
      <c r="I649" s="60">
        <v>0.98</v>
      </c>
      <c r="J649" s="60">
        <v>2.33</v>
      </c>
      <c r="K649" s="54">
        <f t="shared" si="72"/>
        <v>3.2834</v>
      </c>
      <c r="L649" s="61">
        <v>1.325</v>
      </c>
      <c r="M649" s="56">
        <v>0.6711</v>
      </c>
      <c r="N649" s="63">
        <f t="shared" si="73"/>
        <v>80529.4300546772</v>
      </c>
    </row>
    <row r="650" customHeight="1" spans="2:14">
      <c r="B650" s="65">
        <v>3734</v>
      </c>
      <c r="C650" s="60">
        <v>2.01</v>
      </c>
      <c r="D650" s="60">
        <v>1.75</v>
      </c>
      <c r="E650" s="60">
        <v>1</v>
      </c>
      <c r="F650" s="60">
        <v>0</v>
      </c>
      <c r="G650" s="51">
        <f t="shared" si="71"/>
        <v>13134.345</v>
      </c>
      <c r="H650" s="61">
        <v>2.1</v>
      </c>
      <c r="I650" s="60">
        <v>0.98</v>
      </c>
      <c r="J650" s="60">
        <v>2.33</v>
      </c>
      <c r="K650" s="54">
        <f t="shared" si="72"/>
        <v>3.2834</v>
      </c>
      <c r="L650" s="61">
        <v>1.325</v>
      </c>
      <c r="M650" s="56">
        <v>0.6711</v>
      </c>
      <c r="N650" s="63">
        <f t="shared" si="73"/>
        <v>80529.4300546772</v>
      </c>
    </row>
    <row r="651" customHeight="1" spans="2:14">
      <c r="B651" s="65">
        <v>3734</v>
      </c>
      <c r="C651" s="60">
        <v>2.01</v>
      </c>
      <c r="D651" s="60">
        <v>1.75</v>
      </c>
      <c r="E651" s="60">
        <v>1</v>
      </c>
      <c r="F651" s="60">
        <v>0</v>
      </c>
      <c r="G651" s="51">
        <f t="shared" si="71"/>
        <v>13134.345</v>
      </c>
      <c r="H651" s="61">
        <v>2.1</v>
      </c>
      <c r="I651" s="60">
        <v>0.98</v>
      </c>
      <c r="J651" s="60">
        <v>2.33</v>
      </c>
      <c r="K651" s="54">
        <f t="shared" si="72"/>
        <v>3.2834</v>
      </c>
      <c r="L651" s="61">
        <v>1.325</v>
      </c>
      <c r="M651" s="56">
        <v>0.6711</v>
      </c>
      <c r="N651" s="63">
        <f t="shared" si="73"/>
        <v>80529.4300546772</v>
      </c>
    </row>
    <row r="652" customHeight="1" spans="2:14">
      <c r="B652" s="65">
        <v>3734</v>
      </c>
      <c r="C652" s="60">
        <v>2.01</v>
      </c>
      <c r="D652" s="60">
        <v>1.75</v>
      </c>
      <c r="E652" s="60">
        <v>1</v>
      </c>
      <c r="F652" s="60">
        <v>0</v>
      </c>
      <c r="G652" s="51">
        <f t="shared" si="71"/>
        <v>13134.345</v>
      </c>
      <c r="H652" s="61">
        <v>2.1</v>
      </c>
      <c r="I652" s="60">
        <v>0.98</v>
      </c>
      <c r="J652" s="60">
        <v>2.33</v>
      </c>
      <c r="K652" s="54">
        <f t="shared" si="72"/>
        <v>3.2834</v>
      </c>
      <c r="L652" s="61">
        <v>1.325</v>
      </c>
      <c r="M652" s="56">
        <v>0.6711</v>
      </c>
      <c r="N652" s="63">
        <f t="shared" si="73"/>
        <v>80529.4300546772</v>
      </c>
    </row>
    <row r="653" customHeight="1" spans="2:14">
      <c r="B653" s="65">
        <v>3734</v>
      </c>
      <c r="C653" s="60">
        <v>2.01</v>
      </c>
      <c r="D653" s="60">
        <v>1.75</v>
      </c>
      <c r="E653" s="60">
        <v>1</v>
      </c>
      <c r="F653" s="60">
        <v>0</v>
      </c>
      <c r="G653" s="51">
        <f t="shared" si="71"/>
        <v>13134.345</v>
      </c>
      <c r="H653" s="61">
        <v>2.1</v>
      </c>
      <c r="I653" s="60">
        <v>0.98</v>
      </c>
      <c r="J653" s="60">
        <v>2.33</v>
      </c>
      <c r="K653" s="54">
        <f t="shared" si="72"/>
        <v>3.2834</v>
      </c>
      <c r="L653" s="61">
        <v>1.325</v>
      </c>
      <c r="M653" s="56">
        <v>0.6711</v>
      </c>
      <c r="N653" s="63">
        <f t="shared" si="73"/>
        <v>80529.4300546772</v>
      </c>
    </row>
    <row r="654" customHeight="1" spans="2:14">
      <c r="B654" s="65">
        <v>3734</v>
      </c>
      <c r="C654" s="60">
        <v>2.01</v>
      </c>
      <c r="D654" s="60">
        <v>1.75</v>
      </c>
      <c r="E654" s="60">
        <v>1</v>
      </c>
      <c r="F654" s="60">
        <v>0</v>
      </c>
      <c r="G654" s="51">
        <f t="shared" si="71"/>
        <v>13134.345</v>
      </c>
      <c r="H654" s="61">
        <v>2.1</v>
      </c>
      <c r="I654" s="60">
        <v>0.98</v>
      </c>
      <c r="J654" s="60">
        <v>2.33</v>
      </c>
      <c r="K654" s="54">
        <f t="shared" si="72"/>
        <v>3.2834</v>
      </c>
      <c r="L654" s="61">
        <v>1.325</v>
      </c>
      <c r="M654" s="56">
        <v>0.6711</v>
      </c>
      <c r="N654" s="63">
        <f t="shared" si="73"/>
        <v>80529.4300546772</v>
      </c>
    </row>
    <row r="655" customHeight="1" spans="2:14">
      <c r="B655" s="65">
        <v>3734</v>
      </c>
      <c r="C655" s="60">
        <v>2.01</v>
      </c>
      <c r="D655" s="60">
        <v>1.75</v>
      </c>
      <c r="E655" s="60">
        <v>1</v>
      </c>
      <c r="F655" s="60">
        <v>0</v>
      </c>
      <c r="G655" s="51">
        <f t="shared" si="71"/>
        <v>13134.345</v>
      </c>
      <c r="H655" s="61">
        <v>2.1</v>
      </c>
      <c r="I655" s="60">
        <v>0.98</v>
      </c>
      <c r="J655" s="60">
        <v>2.33</v>
      </c>
      <c r="K655" s="54">
        <f t="shared" si="72"/>
        <v>3.2834</v>
      </c>
      <c r="L655" s="61">
        <v>1.325</v>
      </c>
      <c r="M655" s="56">
        <v>0.6711</v>
      </c>
      <c r="N655" s="63">
        <f t="shared" si="73"/>
        <v>80529.4300546772</v>
      </c>
    </row>
    <row r="656" customHeight="1" spans="2:14">
      <c r="B656" s="65">
        <v>3734</v>
      </c>
      <c r="C656" s="60">
        <v>2.01</v>
      </c>
      <c r="D656" s="60">
        <v>1</v>
      </c>
      <c r="E656" s="60">
        <v>1</v>
      </c>
      <c r="F656" s="60">
        <v>0</v>
      </c>
      <c r="G656" s="51">
        <f t="shared" si="71"/>
        <v>7505.34</v>
      </c>
      <c r="H656" s="61">
        <v>2.1</v>
      </c>
      <c r="I656" s="60">
        <v>0.98</v>
      </c>
      <c r="J656" s="60">
        <v>2.33</v>
      </c>
      <c r="K656" s="54">
        <f t="shared" si="72"/>
        <v>3.2834</v>
      </c>
      <c r="L656" s="61">
        <v>1.325</v>
      </c>
      <c r="M656" s="56">
        <v>0.6711</v>
      </c>
      <c r="N656" s="63">
        <f t="shared" si="73"/>
        <v>46016.8171741013</v>
      </c>
    </row>
    <row r="657" customHeight="1" spans="2:14">
      <c r="B657" s="65">
        <v>3734</v>
      </c>
      <c r="C657" s="60">
        <v>2.01</v>
      </c>
      <c r="D657" s="60">
        <v>1</v>
      </c>
      <c r="E657" s="60">
        <v>1</v>
      </c>
      <c r="F657" s="60">
        <v>0</v>
      </c>
      <c r="G657" s="51">
        <f t="shared" si="71"/>
        <v>7505.34</v>
      </c>
      <c r="H657" s="61">
        <v>2.1</v>
      </c>
      <c r="I657" s="60">
        <v>0.98</v>
      </c>
      <c r="J657" s="60">
        <v>2.33</v>
      </c>
      <c r="K657" s="54">
        <f t="shared" si="72"/>
        <v>3.2834</v>
      </c>
      <c r="L657" s="61">
        <v>1.325</v>
      </c>
      <c r="M657" s="56">
        <v>0.6711</v>
      </c>
      <c r="N657" s="63">
        <f t="shared" si="73"/>
        <v>46016.8171741013</v>
      </c>
    </row>
    <row r="658" customHeight="1" spans="2:14">
      <c r="B658" s="65">
        <v>3734</v>
      </c>
      <c r="C658" s="60">
        <v>2.01</v>
      </c>
      <c r="D658" s="60">
        <v>1</v>
      </c>
      <c r="E658" s="60">
        <v>1</v>
      </c>
      <c r="F658" s="60">
        <v>0</v>
      </c>
      <c r="G658" s="51">
        <f t="shared" si="71"/>
        <v>7505.34</v>
      </c>
      <c r="H658" s="61">
        <v>2.1</v>
      </c>
      <c r="I658" s="60">
        <v>0.98</v>
      </c>
      <c r="J658" s="60">
        <v>2.33</v>
      </c>
      <c r="K658" s="54">
        <f t="shared" si="72"/>
        <v>3.2834</v>
      </c>
      <c r="L658" s="61">
        <v>1.325</v>
      </c>
      <c r="M658" s="56">
        <v>0.6711</v>
      </c>
      <c r="N658" s="63">
        <f t="shared" si="73"/>
        <v>46016.8171741013</v>
      </c>
    </row>
    <row r="659" customHeight="1" spans="2:14">
      <c r="B659" s="65">
        <v>3734</v>
      </c>
      <c r="C659" s="60">
        <v>2.01</v>
      </c>
      <c r="D659" s="60">
        <v>1</v>
      </c>
      <c r="E659" s="60">
        <v>1</v>
      </c>
      <c r="F659" s="60">
        <v>0</v>
      </c>
      <c r="G659" s="51">
        <f t="shared" si="71"/>
        <v>7505.34</v>
      </c>
      <c r="H659" s="61">
        <v>2.1</v>
      </c>
      <c r="I659" s="60">
        <v>0.98</v>
      </c>
      <c r="J659" s="60">
        <v>2.33</v>
      </c>
      <c r="K659" s="54">
        <f t="shared" si="72"/>
        <v>3.2834</v>
      </c>
      <c r="L659" s="61">
        <v>1.125</v>
      </c>
      <c r="M659" s="56">
        <v>0.6711</v>
      </c>
      <c r="N659" s="63">
        <f t="shared" si="73"/>
        <v>39070.8825063124</v>
      </c>
    </row>
    <row r="660" customHeight="1" spans="2:14">
      <c r="B660" s="65">
        <v>3734</v>
      </c>
      <c r="C660" s="60">
        <v>2.01</v>
      </c>
      <c r="D660" s="60">
        <v>1</v>
      </c>
      <c r="E660" s="60">
        <v>1</v>
      </c>
      <c r="F660" s="60">
        <v>0</v>
      </c>
      <c r="G660" s="51">
        <f t="shared" si="71"/>
        <v>7505.34</v>
      </c>
      <c r="H660" s="61">
        <v>2.1</v>
      </c>
      <c r="I660" s="60">
        <v>0.98</v>
      </c>
      <c r="J660" s="60">
        <v>2.33</v>
      </c>
      <c r="K660" s="54">
        <f t="shared" si="72"/>
        <v>3.2834</v>
      </c>
      <c r="L660" s="61">
        <v>1.125</v>
      </c>
      <c r="M660" s="56">
        <v>0.6711</v>
      </c>
      <c r="N660" s="63">
        <f t="shared" si="73"/>
        <v>39070.8825063124</v>
      </c>
    </row>
    <row r="661" customHeight="1" spans="2:14">
      <c r="B661" s="65">
        <v>3734</v>
      </c>
      <c r="C661" s="60">
        <v>2.01</v>
      </c>
      <c r="D661" s="60">
        <v>1</v>
      </c>
      <c r="E661" s="60">
        <v>1</v>
      </c>
      <c r="F661" s="60">
        <v>0</v>
      </c>
      <c r="G661" s="51">
        <f t="shared" si="71"/>
        <v>7505.34</v>
      </c>
      <c r="H661" s="61">
        <v>2.1</v>
      </c>
      <c r="I661" s="60">
        <v>0.98</v>
      </c>
      <c r="J661" s="60">
        <v>2.33</v>
      </c>
      <c r="K661" s="54">
        <f t="shared" si="72"/>
        <v>3.2834</v>
      </c>
      <c r="L661" s="61">
        <v>1.125</v>
      </c>
      <c r="M661" s="56">
        <v>0.6711</v>
      </c>
      <c r="N661" s="63">
        <f t="shared" si="73"/>
        <v>39070.8825063124</v>
      </c>
    </row>
    <row r="662" customHeight="1" spans="2:14">
      <c r="B662" s="65">
        <v>3734</v>
      </c>
      <c r="C662" s="60">
        <v>2.01</v>
      </c>
      <c r="D662" s="60">
        <v>1</v>
      </c>
      <c r="E662" s="60">
        <v>1</v>
      </c>
      <c r="F662" s="60">
        <v>0</v>
      </c>
      <c r="G662" s="51">
        <f t="shared" si="71"/>
        <v>7505.34</v>
      </c>
      <c r="H662" s="61">
        <v>2.1</v>
      </c>
      <c r="I662" s="60">
        <v>0.98</v>
      </c>
      <c r="J662" s="60">
        <v>2.33</v>
      </c>
      <c r="K662" s="54">
        <f t="shared" si="72"/>
        <v>3.2834</v>
      </c>
      <c r="L662" s="61">
        <v>1.125</v>
      </c>
      <c r="M662" s="56">
        <v>0.6711</v>
      </c>
      <c r="N662" s="63">
        <f t="shared" si="73"/>
        <v>39070.8825063124</v>
      </c>
    </row>
    <row r="663" customHeight="1" spans="2:14">
      <c r="B663" s="65">
        <v>3734</v>
      </c>
      <c r="C663" s="60">
        <v>2.01</v>
      </c>
      <c r="D663" s="60">
        <v>1</v>
      </c>
      <c r="E663" s="60">
        <v>1</v>
      </c>
      <c r="F663" s="60">
        <v>0</v>
      </c>
      <c r="G663" s="51">
        <f t="shared" si="71"/>
        <v>7505.34</v>
      </c>
      <c r="H663" s="61">
        <v>2.1</v>
      </c>
      <c r="I663" s="60">
        <v>0.98</v>
      </c>
      <c r="J663" s="60">
        <v>2.33</v>
      </c>
      <c r="K663" s="54">
        <f t="shared" si="72"/>
        <v>3.2834</v>
      </c>
      <c r="L663" s="61">
        <v>1.125</v>
      </c>
      <c r="M663" s="56">
        <v>0.6711</v>
      </c>
      <c r="N663" s="63">
        <f t="shared" si="73"/>
        <v>39070.8825063124</v>
      </c>
    </row>
    <row r="664" customHeight="1" spans="2:14">
      <c r="B664" s="65">
        <v>3734</v>
      </c>
      <c r="C664" s="60">
        <v>2.01</v>
      </c>
      <c r="D664" s="60">
        <v>1</v>
      </c>
      <c r="E664" s="60">
        <v>1</v>
      </c>
      <c r="F664" s="60">
        <v>0</v>
      </c>
      <c r="G664" s="51">
        <f t="shared" si="71"/>
        <v>7505.34</v>
      </c>
      <c r="H664" s="61">
        <v>2.1</v>
      </c>
      <c r="I664" s="60">
        <v>0.98</v>
      </c>
      <c r="J664" s="60">
        <v>2.33</v>
      </c>
      <c r="K664" s="54">
        <f t="shared" si="72"/>
        <v>3.2834</v>
      </c>
      <c r="L664" s="61">
        <v>1.125</v>
      </c>
      <c r="M664" s="56">
        <v>0.6711</v>
      </c>
      <c r="N664" s="63">
        <f t="shared" si="73"/>
        <v>39070.8825063124</v>
      </c>
    </row>
    <row r="665" customHeight="1" spans="2:14">
      <c r="B665" s="65">
        <v>3734</v>
      </c>
      <c r="C665" s="60">
        <v>2.01</v>
      </c>
      <c r="D665" s="60">
        <v>1</v>
      </c>
      <c r="E665" s="60">
        <v>1</v>
      </c>
      <c r="F665" s="60">
        <v>0</v>
      </c>
      <c r="G665" s="51">
        <f t="shared" si="71"/>
        <v>7505.34</v>
      </c>
      <c r="H665" s="61">
        <v>2.1</v>
      </c>
      <c r="I665" s="60">
        <v>0.98</v>
      </c>
      <c r="J665" s="60">
        <v>2.33</v>
      </c>
      <c r="K665" s="54">
        <f t="shared" si="72"/>
        <v>3.2834</v>
      </c>
      <c r="L665" s="61">
        <v>1.125</v>
      </c>
      <c r="M665" s="56">
        <v>0.6711</v>
      </c>
      <c r="N665" s="63">
        <f t="shared" si="73"/>
        <v>39070.8825063124</v>
      </c>
    </row>
    <row r="666" customHeight="1" spans="2:14">
      <c r="B666" s="66">
        <f>SUM(N643:N665)</f>
        <v>1339975.76396649</v>
      </c>
      <c r="C666" s="67"/>
      <c r="D666" s="67"/>
      <c r="E666" s="67"/>
      <c r="F666" s="67"/>
      <c r="G666" s="67"/>
      <c r="H666" s="67"/>
      <c r="I666" s="67"/>
      <c r="J666" s="67"/>
      <c r="K666" s="67"/>
      <c r="L666" s="67"/>
      <c r="M666" s="67"/>
      <c r="N666" s="68"/>
    </row>
    <row r="667" customHeight="1" spans="2:14">
      <c r="B667" s="66"/>
      <c r="C667" s="67"/>
      <c r="D667" s="67"/>
      <c r="E667" s="67"/>
      <c r="F667" s="67"/>
      <c r="G667" s="67"/>
      <c r="H667" s="67"/>
      <c r="I667" s="67"/>
      <c r="J667" s="67"/>
      <c r="K667" s="67"/>
      <c r="L667" s="67"/>
      <c r="M667" s="67"/>
      <c r="N667" s="68"/>
    </row>
    <row r="668" customHeight="1" spans="2:14">
      <c r="B668" s="69"/>
      <c r="C668" s="70"/>
      <c r="D668" s="70"/>
      <c r="E668" s="70"/>
      <c r="F668" s="70"/>
      <c r="G668" s="70"/>
      <c r="H668" s="70"/>
      <c r="I668" s="70"/>
      <c r="J668" s="70"/>
      <c r="K668" s="70"/>
      <c r="L668" s="70"/>
      <c r="M668" s="70"/>
      <c r="N668" s="71"/>
    </row>
    <row r="669" customHeight="1" spans="2:14">
      <c r="B669" s="34" t="s">
        <v>7</v>
      </c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6"/>
    </row>
    <row r="670" customHeight="1" spans="2:14">
      <c r="B670" s="37"/>
      <c r="C670" s="38"/>
      <c r="D670" s="38"/>
      <c r="E670" s="38"/>
      <c r="F670" s="38"/>
      <c r="G670" s="38"/>
      <c r="H670" s="38"/>
      <c r="I670" s="38"/>
      <c r="J670" s="38"/>
      <c r="K670" s="38"/>
      <c r="L670" s="38"/>
      <c r="M670" s="38"/>
      <c r="N670" s="39"/>
    </row>
    <row r="671" customHeight="1" spans="2:14">
      <c r="B671" s="40" t="s">
        <v>9</v>
      </c>
      <c r="C671" s="41"/>
      <c r="D671" s="41"/>
      <c r="E671" s="41"/>
      <c r="F671" s="41"/>
      <c r="G671" s="42"/>
      <c r="H671" s="43" t="s">
        <v>10</v>
      </c>
      <c r="I671" s="44"/>
      <c r="J671" s="44"/>
      <c r="K671" s="45"/>
      <c r="L671" s="46" t="s">
        <v>11</v>
      </c>
      <c r="M671" s="47"/>
      <c r="N671" s="48" t="s">
        <v>12</v>
      </c>
    </row>
    <row r="672" customHeight="1" spans="2:14">
      <c r="B672" s="49" t="s">
        <v>13</v>
      </c>
      <c r="C672" s="50" t="s">
        <v>14</v>
      </c>
      <c r="D672" s="50" t="s">
        <v>15</v>
      </c>
      <c r="E672" s="50" t="s">
        <v>16</v>
      </c>
      <c r="F672" s="50" t="s">
        <v>17</v>
      </c>
      <c r="G672" s="51" t="s">
        <v>9</v>
      </c>
      <c r="H672" s="52" t="s">
        <v>18</v>
      </c>
      <c r="I672" s="53" t="s">
        <v>19</v>
      </c>
      <c r="J672" s="53" t="s">
        <v>20</v>
      </c>
      <c r="K672" s="54" t="s">
        <v>21</v>
      </c>
      <c r="L672" s="55" t="s">
        <v>22</v>
      </c>
      <c r="M672" s="56" t="s">
        <v>23</v>
      </c>
      <c r="N672" s="57"/>
    </row>
    <row r="673" customHeight="1" spans="2:14">
      <c r="B673" s="65">
        <v>2556</v>
      </c>
      <c r="C673" s="60">
        <v>4.97</v>
      </c>
      <c r="D673" s="60">
        <v>1</v>
      </c>
      <c r="E673" s="60">
        <v>1</v>
      </c>
      <c r="F673" s="60">
        <v>0</v>
      </c>
      <c r="G673" s="51">
        <f t="shared" ref="G673:G693" si="74">B673*C673*D673*E673+F673</f>
        <v>12703.32</v>
      </c>
      <c r="H673" s="61">
        <v>1.35</v>
      </c>
      <c r="I673" s="60">
        <v>0.76</v>
      </c>
      <c r="J673" s="60">
        <v>1.54</v>
      </c>
      <c r="K673" s="54">
        <f t="shared" ref="K673:K693" si="75">I673*J673+1</f>
        <v>2.1704</v>
      </c>
      <c r="L673" s="61">
        <v>1.125</v>
      </c>
      <c r="M673" s="56">
        <v>0.5882</v>
      </c>
      <c r="N673" s="63">
        <f t="shared" ref="N673:N693" si="76">G673*H673*K673*L673*M673</f>
        <v>24630.2222152871</v>
      </c>
    </row>
    <row r="674" customHeight="1" spans="2:14">
      <c r="B674" s="65">
        <v>2556</v>
      </c>
      <c r="C674" s="60">
        <f t="shared" ref="C674:C693" si="77">0.677+0.338</f>
        <v>1.015</v>
      </c>
      <c r="D674" s="60">
        <v>1.35</v>
      </c>
      <c r="E674" s="60">
        <v>1</v>
      </c>
      <c r="F674" s="60">
        <v>0</v>
      </c>
      <c r="G674" s="51">
        <f t="shared" si="74"/>
        <v>3502.359</v>
      </c>
      <c r="H674" s="61">
        <v>1.35</v>
      </c>
      <c r="I674" s="60">
        <v>0.76</v>
      </c>
      <c r="J674" s="60">
        <v>1.54</v>
      </c>
      <c r="K674" s="54">
        <f t="shared" si="75"/>
        <v>2.1704</v>
      </c>
      <c r="L674" s="61">
        <v>1.125</v>
      </c>
      <c r="M674" s="56">
        <v>0.5882</v>
      </c>
      <c r="N674" s="63">
        <f t="shared" si="76"/>
        <v>6790.65633611612</v>
      </c>
    </row>
    <row r="675" customHeight="1" spans="2:14">
      <c r="B675" s="65">
        <v>2556</v>
      </c>
      <c r="C675" s="60">
        <f t="shared" si="77"/>
        <v>1.015</v>
      </c>
      <c r="D675" s="60">
        <v>1.35</v>
      </c>
      <c r="E675" s="60">
        <v>1</v>
      </c>
      <c r="F675" s="60">
        <v>0</v>
      </c>
      <c r="G675" s="51">
        <f t="shared" si="74"/>
        <v>3502.359</v>
      </c>
      <c r="H675" s="61">
        <v>1.35</v>
      </c>
      <c r="I675" s="60">
        <v>0.76</v>
      </c>
      <c r="J675" s="60">
        <v>1.54</v>
      </c>
      <c r="K675" s="54">
        <f t="shared" si="75"/>
        <v>2.1704</v>
      </c>
      <c r="L675" s="61">
        <v>1.125</v>
      </c>
      <c r="M675" s="56">
        <v>0.5882</v>
      </c>
      <c r="N675" s="63">
        <f t="shared" si="76"/>
        <v>6790.65633611612</v>
      </c>
    </row>
    <row r="676" customHeight="1" spans="2:14">
      <c r="B676" s="65">
        <v>2556</v>
      </c>
      <c r="C676" s="60">
        <f t="shared" si="77"/>
        <v>1.015</v>
      </c>
      <c r="D676" s="60">
        <v>1.35</v>
      </c>
      <c r="E676" s="60">
        <v>1</v>
      </c>
      <c r="F676" s="60">
        <v>0</v>
      </c>
      <c r="G676" s="51">
        <f t="shared" si="74"/>
        <v>3502.359</v>
      </c>
      <c r="H676" s="61">
        <v>1.35</v>
      </c>
      <c r="I676" s="60">
        <v>0.76</v>
      </c>
      <c r="J676" s="60">
        <v>1.54</v>
      </c>
      <c r="K676" s="54">
        <f t="shared" si="75"/>
        <v>2.1704</v>
      </c>
      <c r="L676" s="61">
        <v>1.125</v>
      </c>
      <c r="M676" s="56">
        <v>0.5882</v>
      </c>
      <c r="N676" s="63">
        <f t="shared" si="76"/>
        <v>6790.65633611612</v>
      </c>
    </row>
    <row r="677" customHeight="1" spans="2:14">
      <c r="B677" s="65">
        <v>2556</v>
      </c>
      <c r="C677" s="60">
        <f t="shared" si="77"/>
        <v>1.015</v>
      </c>
      <c r="D677" s="60">
        <v>1.35</v>
      </c>
      <c r="E677" s="60">
        <v>1</v>
      </c>
      <c r="F677" s="60">
        <v>0</v>
      </c>
      <c r="G677" s="51">
        <f t="shared" si="74"/>
        <v>3502.359</v>
      </c>
      <c r="H677" s="61">
        <v>1.35</v>
      </c>
      <c r="I677" s="60">
        <v>0.76</v>
      </c>
      <c r="J677" s="60">
        <v>1.54</v>
      </c>
      <c r="K677" s="54">
        <f t="shared" si="75"/>
        <v>2.1704</v>
      </c>
      <c r="L677" s="61">
        <v>1.125</v>
      </c>
      <c r="M677" s="56">
        <v>0.5882</v>
      </c>
      <c r="N677" s="63">
        <f t="shared" si="76"/>
        <v>6790.65633611612</v>
      </c>
    </row>
    <row r="678" customHeight="1" spans="2:14">
      <c r="B678" s="65">
        <v>2556</v>
      </c>
      <c r="C678" s="60">
        <f t="shared" si="77"/>
        <v>1.015</v>
      </c>
      <c r="D678" s="60">
        <v>1.35</v>
      </c>
      <c r="E678" s="60">
        <v>1</v>
      </c>
      <c r="F678" s="60">
        <v>0</v>
      </c>
      <c r="G678" s="51">
        <f t="shared" si="74"/>
        <v>3502.359</v>
      </c>
      <c r="H678" s="61">
        <v>1.35</v>
      </c>
      <c r="I678" s="60">
        <v>0.76</v>
      </c>
      <c r="J678" s="60">
        <v>1.54</v>
      </c>
      <c r="K678" s="54">
        <f t="shared" si="75"/>
        <v>2.1704</v>
      </c>
      <c r="L678" s="61">
        <v>1.125</v>
      </c>
      <c r="M678" s="56">
        <v>0.5882</v>
      </c>
      <c r="N678" s="63">
        <f t="shared" si="76"/>
        <v>6790.65633611612</v>
      </c>
    </row>
    <row r="679" customHeight="1" spans="2:14">
      <c r="B679" s="65">
        <v>2556</v>
      </c>
      <c r="C679" s="60">
        <f t="shared" si="77"/>
        <v>1.015</v>
      </c>
      <c r="D679" s="60">
        <v>1.35</v>
      </c>
      <c r="E679" s="60">
        <v>1</v>
      </c>
      <c r="F679" s="60">
        <v>0</v>
      </c>
      <c r="G679" s="51">
        <f t="shared" si="74"/>
        <v>3502.359</v>
      </c>
      <c r="H679" s="61">
        <v>1.35</v>
      </c>
      <c r="I679" s="60">
        <v>0.76</v>
      </c>
      <c r="J679" s="60">
        <v>1.54</v>
      </c>
      <c r="K679" s="54">
        <f t="shared" si="75"/>
        <v>2.1704</v>
      </c>
      <c r="L679" s="61">
        <v>1.125</v>
      </c>
      <c r="M679" s="56">
        <v>0.5882</v>
      </c>
      <c r="N679" s="63">
        <f t="shared" si="76"/>
        <v>6790.65633611612</v>
      </c>
    </row>
    <row r="680" customHeight="1" spans="2:14">
      <c r="B680" s="65">
        <v>2556</v>
      </c>
      <c r="C680" s="60">
        <f t="shared" si="77"/>
        <v>1.015</v>
      </c>
      <c r="D680" s="60">
        <v>1.35</v>
      </c>
      <c r="E680" s="60">
        <v>1</v>
      </c>
      <c r="F680" s="60">
        <v>0</v>
      </c>
      <c r="G680" s="51">
        <f t="shared" si="74"/>
        <v>3502.359</v>
      </c>
      <c r="H680" s="61">
        <v>1.35</v>
      </c>
      <c r="I680" s="60">
        <v>0.76</v>
      </c>
      <c r="J680" s="60">
        <v>1.54</v>
      </c>
      <c r="K680" s="54">
        <f t="shared" si="75"/>
        <v>2.1704</v>
      </c>
      <c r="L680" s="61">
        <v>1.125</v>
      </c>
      <c r="M680" s="56">
        <v>0.5882</v>
      </c>
      <c r="N680" s="63">
        <f t="shared" si="76"/>
        <v>6790.65633611612</v>
      </c>
    </row>
    <row r="681" customHeight="1" spans="2:14">
      <c r="B681" s="65">
        <v>2556</v>
      </c>
      <c r="C681" s="60">
        <f t="shared" si="77"/>
        <v>1.015</v>
      </c>
      <c r="D681" s="60">
        <v>1.35</v>
      </c>
      <c r="E681" s="60">
        <v>1</v>
      </c>
      <c r="F681" s="60">
        <v>0</v>
      </c>
      <c r="G681" s="51">
        <f t="shared" si="74"/>
        <v>3502.359</v>
      </c>
      <c r="H681" s="61">
        <v>1.35</v>
      </c>
      <c r="I681" s="60">
        <v>0.76</v>
      </c>
      <c r="J681" s="60">
        <v>1.54</v>
      </c>
      <c r="K681" s="54">
        <f t="shared" si="75"/>
        <v>2.1704</v>
      </c>
      <c r="L681" s="61">
        <v>1.125</v>
      </c>
      <c r="M681" s="56">
        <v>0.5882</v>
      </c>
      <c r="N681" s="63">
        <f t="shared" si="76"/>
        <v>6790.65633611612</v>
      </c>
    </row>
    <row r="682" customHeight="1" spans="2:14">
      <c r="B682" s="65">
        <v>2556</v>
      </c>
      <c r="C682" s="60">
        <f t="shared" si="77"/>
        <v>1.015</v>
      </c>
      <c r="D682" s="60">
        <v>1.35</v>
      </c>
      <c r="E682" s="60">
        <v>1</v>
      </c>
      <c r="F682" s="60">
        <v>0</v>
      </c>
      <c r="G682" s="51">
        <f t="shared" si="74"/>
        <v>3502.359</v>
      </c>
      <c r="H682" s="61">
        <v>1.35</v>
      </c>
      <c r="I682" s="60">
        <v>0.76</v>
      </c>
      <c r="J682" s="60">
        <v>1.54</v>
      </c>
      <c r="K682" s="54">
        <f t="shared" si="75"/>
        <v>2.1704</v>
      </c>
      <c r="L682" s="61">
        <v>1.125</v>
      </c>
      <c r="M682" s="56">
        <v>0.5882</v>
      </c>
      <c r="N682" s="63">
        <f t="shared" si="76"/>
        <v>6790.65633611612</v>
      </c>
    </row>
    <row r="683" customHeight="1" spans="2:14">
      <c r="B683" s="65">
        <v>2556</v>
      </c>
      <c r="C683" s="60">
        <f t="shared" si="77"/>
        <v>1.015</v>
      </c>
      <c r="D683" s="60">
        <v>1.35</v>
      </c>
      <c r="E683" s="60">
        <v>1</v>
      </c>
      <c r="F683" s="60">
        <v>0</v>
      </c>
      <c r="G683" s="51">
        <f t="shared" si="74"/>
        <v>3502.359</v>
      </c>
      <c r="H683" s="61">
        <v>1.35</v>
      </c>
      <c r="I683" s="60">
        <v>0.76</v>
      </c>
      <c r="J683" s="60">
        <v>1.54</v>
      </c>
      <c r="K683" s="54">
        <f t="shared" si="75"/>
        <v>2.1704</v>
      </c>
      <c r="L683" s="61">
        <v>1.125</v>
      </c>
      <c r="M683" s="56">
        <v>0.5882</v>
      </c>
      <c r="N683" s="63">
        <f t="shared" si="76"/>
        <v>6790.65633611612</v>
      </c>
    </row>
    <row r="684" customHeight="1" spans="2:14">
      <c r="B684" s="65">
        <v>2556</v>
      </c>
      <c r="C684" s="60">
        <f t="shared" si="77"/>
        <v>1.015</v>
      </c>
      <c r="D684" s="60">
        <v>1.35</v>
      </c>
      <c r="E684" s="60">
        <v>1</v>
      </c>
      <c r="F684" s="60">
        <v>0</v>
      </c>
      <c r="G684" s="51">
        <f t="shared" si="74"/>
        <v>3502.359</v>
      </c>
      <c r="H684" s="61">
        <v>1.35</v>
      </c>
      <c r="I684" s="60">
        <v>0.76</v>
      </c>
      <c r="J684" s="60">
        <v>1.54</v>
      </c>
      <c r="K684" s="54">
        <f t="shared" si="75"/>
        <v>2.1704</v>
      </c>
      <c r="L684" s="61">
        <v>1.125</v>
      </c>
      <c r="M684" s="56">
        <v>0.5882</v>
      </c>
      <c r="N684" s="63">
        <f t="shared" si="76"/>
        <v>6790.65633611612</v>
      </c>
    </row>
    <row r="685" customHeight="1" spans="2:14">
      <c r="B685" s="65">
        <v>2556</v>
      </c>
      <c r="C685" s="60">
        <f t="shared" si="77"/>
        <v>1.015</v>
      </c>
      <c r="D685" s="60">
        <v>1.35</v>
      </c>
      <c r="E685" s="60">
        <v>1</v>
      </c>
      <c r="F685" s="60">
        <v>0</v>
      </c>
      <c r="G685" s="51">
        <f t="shared" si="74"/>
        <v>3502.359</v>
      </c>
      <c r="H685" s="61">
        <v>1.35</v>
      </c>
      <c r="I685" s="60">
        <v>0.76</v>
      </c>
      <c r="J685" s="60">
        <v>1.54</v>
      </c>
      <c r="K685" s="54">
        <f t="shared" si="75"/>
        <v>2.1704</v>
      </c>
      <c r="L685" s="61">
        <v>1.125</v>
      </c>
      <c r="M685" s="56">
        <v>0.5882</v>
      </c>
      <c r="N685" s="63">
        <f t="shared" si="76"/>
        <v>6790.65633611612</v>
      </c>
    </row>
    <row r="686" customHeight="1" spans="2:14">
      <c r="B686" s="65">
        <v>2556</v>
      </c>
      <c r="C686" s="60">
        <f t="shared" si="77"/>
        <v>1.015</v>
      </c>
      <c r="D686" s="60">
        <v>1.35</v>
      </c>
      <c r="E686" s="60">
        <v>1</v>
      </c>
      <c r="F686" s="60">
        <v>0</v>
      </c>
      <c r="G686" s="51">
        <f t="shared" si="74"/>
        <v>3502.359</v>
      </c>
      <c r="H686" s="61">
        <v>1.35</v>
      </c>
      <c r="I686" s="60">
        <v>0.76</v>
      </c>
      <c r="J686" s="60">
        <v>1.54</v>
      </c>
      <c r="K686" s="54">
        <f t="shared" si="75"/>
        <v>2.1704</v>
      </c>
      <c r="L686" s="61">
        <v>1.125</v>
      </c>
      <c r="M686" s="56">
        <v>0.5882</v>
      </c>
      <c r="N686" s="63">
        <f t="shared" si="76"/>
        <v>6790.65633611612</v>
      </c>
    </row>
    <row r="687" customHeight="1" spans="2:14">
      <c r="B687" s="65">
        <v>2556</v>
      </c>
      <c r="C687" s="60">
        <f t="shared" si="77"/>
        <v>1.015</v>
      </c>
      <c r="D687" s="60">
        <v>1.35</v>
      </c>
      <c r="E687" s="60">
        <v>1</v>
      </c>
      <c r="F687" s="60">
        <v>0</v>
      </c>
      <c r="G687" s="51">
        <f t="shared" si="74"/>
        <v>3502.359</v>
      </c>
      <c r="H687" s="61">
        <v>1.35</v>
      </c>
      <c r="I687" s="60">
        <v>0.76</v>
      </c>
      <c r="J687" s="60">
        <v>1.54</v>
      </c>
      <c r="K687" s="54">
        <f t="shared" si="75"/>
        <v>2.1704</v>
      </c>
      <c r="L687" s="61">
        <v>1.125</v>
      </c>
      <c r="M687" s="56">
        <v>0.5882</v>
      </c>
      <c r="N687" s="63">
        <f t="shared" si="76"/>
        <v>6790.65633611612</v>
      </c>
    </row>
    <row r="688" customHeight="1" spans="2:14">
      <c r="B688" s="65">
        <v>2556</v>
      </c>
      <c r="C688" s="60">
        <f t="shared" si="77"/>
        <v>1.015</v>
      </c>
      <c r="D688" s="60">
        <v>1.35</v>
      </c>
      <c r="E688" s="60">
        <v>1</v>
      </c>
      <c r="F688" s="60">
        <v>0</v>
      </c>
      <c r="G688" s="51">
        <f t="shared" si="74"/>
        <v>3502.359</v>
      </c>
      <c r="H688" s="61">
        <v>1.35</v>
      </c>
      <c r="I688" s="60">
        <v>0.76</v>
      </c>
      <c r="J688" s="60">
        <v>1.54</v>
      </c>
      <c r="K688" s="54">
        <f t="shared" si="75"/>
        <v>2.1704</v>
      </c>
      <c r="L688" s="61">
        <v>1.125</v>
      </c>
      <c r="M688" s="56">
        <v>0.5882</v>
      </c>
      <c r="N688" s="63">
        <f t="shared" si="76"/>
        <v>6790.65633611612</v>
      </c>
    </row>
    <row r="689" customHeight="1" spans="2:14">
      <c r="B689" s="65">
        <v>2556</v>
      </c>
      <c r="C689" s="60">
        <f t="shared" si="77"/>
        <v>1.015</v>
      </c>
      <c r="D689" s="60">
        <v>1.35</v>
      </c>
      <c r="E689" s="60">
        <v>1</v>
      </c>
      <c r="F689" s="60">
        <v>0</v>
      </c>
      <c r="G689" s="51">
        <f t="shared" si="74"/>
        <v>3502.359</v>
      </c>
      <c r="H689" s="61">
        <v>1.35</v>
      </c>
      <c r="I689" s="60">
        <v>0.76</v>
      </c>
      <c r="J689" s="60">
        <v>1.54</v>
      </c>
      <c r="K689" s="54">
        <f t="shared" si="75"/>
        <v>2.1704</v>
      </c>
      <c r="L689" s="61">
        <v>1.125</v>
      </c>
      <c r="M689" s="56">
        <v>0.5882</v>
      </c>
      <c r="N689" s="63">
        <f t="shared" si="76"/>
        <v>6790.65633611612</v>
      </c>
    </row>
    <row r="690" customHeight="1" spans="2:14">
      <c r="B690" s="65">
        <v>2556</v>
      </c>
      <c r="C690" s="60">
        <f t="shared" si="77"/>
        <v>1.015</v>
      </c>
      <c r="D690" s="60">
        <v>1.35</v>
      </c>
      <c r="E690" s="60">
        <v>1</v>
      </c>
      <c r="F690" s="60">
        <v>0</v>
      </c>
      <c r="G690" s="51">
        <f t="shared" si="74"/>
        <v>3502.359</v>
      </c>
      <c r="H690" s="61">
        <v>1.35</v>
      </c>
      <c r="I690" s="60">
        <v>0.76</v>
      </c>
      <c r="J690" s="60">
        <v>1.54</v>
      </c>
      <c r="K690" s="54">
        <f t="shared" si="75"/>
        <v>2.1704</v>
      </c>
      <c r="L690" s="61">
        <v>1.125</v>
      </c>
      <c r="M690" s="56">
        <v>0.5882</v>
      </c>
      <c r="N690" s="63">
        <f t="shared" si="76"/>
        <v>6790.65633611612</v>
      </c>
    </row>
    <row r="691" customHeight="1" spans="2:14">
      <c r="B691" s="65">
        <v>2556</v>
      </c>
      <c r="C691" s="60">
        <f t="shared" si="77"/>
        <v>1.015</v>
      </c>
      <c r="D691" s="60">
        <v>1.35</v>
      </c>
      <c r="E691" s="60">
        <v>1</v>
      </c>
      <c r="F691" s="60">
        <v>0</v>
      </c>
      <c r="G691" s="51">
        <f t="shared" si="74"/>
        <v>3502.359</v>
      </c>
      <c r="H691" s="61">
        <v>1.35</v>
      </c>
      <c r="I691" s="60">
        <v>0.76</v>
      </c>
      <c r="J691" s="60">
        <v>1.54</v>
      </c>
      <c r="K691" s="54">
        <f t="shared" si="75"/>
        <v>2.1704</v>
      </c>
      <c r="L691" s="61">
        <v>1.125</v>
      </c>
      <c r="M691" s="56">
        <v>0.5882</v>
      </c>
      <c r="N691" s="63">
        <f t="shared" si="76"/>
        <v>6790.65633611612</v>
      </c>
    </row>
    <row r="692" customHeight="1" spans="2:14">
      <c r="B692" s="65">
        <v>2556</v>
      </c>
      <c r="C692" s="60">
        <f t="shared" si="77"/>
        <v>1.015</v>
      </c>
      <c r="D692" s="60">
        <v>1.35</v>
      </c>
      <c r="E692" s="60">
        <v>1</v>
      </c>
      <c r="F692" s="60">
        <v>0</v>
      </c>
      <c r="G692" s="51">
        <f t="shared" si="74"/>
        <v>3502.359</v>
      </c>
      <c r="H692" s="61">
        <v>1.35</v>
      </c>
      <c r="I692" s="60">
        <v>0.76</v>
      </c>
      <c r="J692" s="60">
        <v>1.54</v>
      </c>
      <c r="K692" s="54">
        <f t="shared" si="75"/>
        <v>2.1704</v>
      </c>
      <c r="L692" s="61">
        <v>1.125</v>
      </c>
      <c r="M692" s="56">
        <v>0.5882</v>
      </c>
      <c r="N692" s="63">
        <f t="shared" si="76"/>
        <v>6790.65633611612</v>
      </c>
    </row>
    <row r="693" customHeight="1" spans="2:14">
      <c r="B693" s="65">
        <v>2556</v>
      </c>
      <c r="C693" s="60">
        <f t="shared" si="77"/>
        <v>1.015</v>
      </c>
      <c r="D693" s="60">
        <v>1.35</v>
      </c>
      <c r="E693" s="60">
        <v>1</v>
      </c>
      <c r="F693" s="60">
        <v>0</v>
      </c>
      <c r="G693" s="51">
        <f t="shared" si="74"/>
        <v>3502.359</v>
      </c>
      <c r="H693" s="61">
        <v>1.35</v>
      </c>
      <c r="I693" s="60">
        <v>0.76</v>
      </c>
      <c r="J693" s="60">
        <v>1.54</v>
      </c>
      <c r="K693" s="54">
        <f t="shared" si="75"/>
        <v>2.1704</v>
      </c>
      <c r="L693" s="61">
        <v>1.125</v>
      </c>
      <c r="M693" s="56">
        <v>0.5882</v>
      </c>
      <c r="N693" s="63">
        <f t="shared" si="76"/>
        <v>6790.65633611612</v>
      </c>
    </row>
    <row r="694" customHeight="1" spans="2:14">
      <c r="B694" s="66">
        <f>SUM(N673:N693)</f>
        <v>160443.348937609</v>
      </c>
      <c r="C694" s="67"/>
      <c r="D694" s="67"/>
      <c r="E694" s="67"/>
      <c r="F694" s="67"/>
      <c r="G694" s="67"/>
      <c r="H694" s="67"/>
      <c r="I694" s="67"/>
      <c r="J694" s="67"/>
      <c r="K694" s="67"/>
      <c r="L694" s="67"/>
      <c r="M694" s="67"/>
      <c r="N694" s="68"/>
    </row>
    <row r="695" customHeight="1" spans="2:14">
      <c r="B695" s="66"/>
      <c r="C695" s="67"/>
      <c r="D695" s="67"/>
      <c r="E695" s="67"/>
      <c r="F695" s="67"/>
      <c r="G695" s="67"/>
      <c r="H695" s="67"/>
      <c r="I695" s="67"/>
      <c r="J695" s="67"/>
      <c r="K695" s="67"/>
      <c r="L695" s="67"/>
      <c r="M695" s="67"/>
      <c r="N695" s="68"/>
    </row>
    <row r="696" customHeight="1" spans="2:14">
      <c r="B696" s="69"/>
      <c r="C696" s="70"/>
      <c r="D696" s="70"/>
      <c r="E696" s="70"/>
      <c r="F696" s="70"/>
      <c r="G696" s="70"/>
      <c r="H696" s="70"/>
      <c r="I696" s="70"/>
      <c r="J696" s="70"/>
      <c r="K696" s="70"/>
      <c r="L696" s="70"/>
      <c r="M696" s="70"/>
      <c r="N696" s="71"/>
    </row>
  </sheetData>
  <mergeCells count="246">
    <mergeCell ref="B12:G12"/>
    <mergeCell ref="H12:K12"/>
    <mergeCell ref="L12:M12"/>
    <mergeCell ref="B34:G34"/>
    <mergeCell ref="H34:K34"/>
    <mergeCell ref="L34:M34"/>
    <mergeCell ref="B54:G54"/>
    <mergeCell ref="H54:K54"/>
    <mergeCell ref="L54:M54"/>
    <mergeCell ref="B84:G84"/>
    <mergeCell ref="H84:K84"/>
    <mergeCell ref="L84:M84"/>
    <mergeCell ref="B123:G123"/>
    <mergeCell ref="H123:K123"/>
    <mergeCell ref="L123:M123"/>
    <mergeCell ref="B146:G146"/>
    <mergeCell ref="H146:K146"/>
    <mergeCell ref="L146:M146"/>
    <mergeCell ref="B167:G167"/>
    <mergeCell ref="H167:K167"/>
    <mergeCell ref="L167:M167"/>
    <mergeCell ref="B197:G197"/>
    <mergeCell ref="H197:K197"/>
    <mergeCell ref="L197:M197"/>
    <mergeCell ref="B236:G236"/>
    <mergeCell ref="H236:K236"/>
    <mergeCell ref="L236:M236"/>
    <mergeCell ref="B259:G259"/>
    <mergeCell ref="H259:K259"/>
    <mergeCell ref="L259:M259"/>
    <mergeCell ref="B283:G283"/>
    <mergeCell ref="H283:K283"/>
    <mergeCell ref="L283:M283"/>
    <mergeCell ref="B313:G313"/>
    <mergeCell ref="H313:K313"/>
    <mergeCell ref="L313:M313"/>
    <mergeCell ref="B352:G352"/>
    <mergeCell ref="H352:K352"/>
    <mergeCell ref="L352:M352"/>
    <mergeCell ref="B375:G375"/>
    <mergeCell ref="H375:K375"/>
    <mergeCell ref="L375:M375"/>
    <mergeCell ref="B399:G399"/>
    <mergeCell ref="H399:K399"/>
    <mergeCell ref="L399:M399"/>
    <mergeCell ref="B429:G429"/>
    <mergeCell ref="H429:K429"/>
    <mergeCell ref="L429:M429"/>
    <mergeCell ref="B468:G468"/>
    <mergeCell ref="H468:K468"/>
    <mergeCell ref="L468:M468"/>
    <mergeCell ref="B491:G491"/>
    <mergeCell ref="H491:K491"/>
    <mergeCell ref="L491:M491"/>
    <mergeCell ref="B515:G515"/>
    <mergeCell ref="H515:K515"/>
    <mergeCell ref="L515:M515"/>
    <mergeCell ref="B545:G545"/>
    <mergeCell ref="H545:K545"/>
    <mergeCell ref="L545:M545"/>
    <mergeCell ref="B585:G585"/>
    <mergeCell ref="H585:K585"/>
    <mergeCell ref="L585:M585"/>
    <mergeCell ref="B612:G612"/>
    <mergeCell ref="H612:K612"/>
    <mergeCell ref="L612:M612"/>
    <mergeCell ref="B641:G641"/>
    <mergeCell ref="H641:K641"/>
    <mergeCell ref="L641:M641"/>
    <mergeCell ref="B671:G671"/>
    <mergeCell ref="H671:K671"/>
    <mergeCell ref="L671:M671"/>
    <mergeCell ref="N12:N13"/>
    <mergeCell ref="N34:N35"/>
    <mergeCell ref="N54:N55"/>
    <mergeCell ref="N84:N85"/>
    <mergeCell ref="N123:N124"/>
    <mergeCell ref="N146:N147"/>
    <mergeCell ref="N167:N168"/>
    <mergeCell ref="N197:N198"/>
    <mergeCell ref="N236:N237"/>
    <mergeCell ref="N259:N260"/>
    <mergeCell ref="N283:N284"/>
    <mergeCell ref="N313:N314"/>
    <mergeCell ref="N352:N353"/>
    <mergeCell ref="N375:N376"/>
    <mergeCell ref="N399:N400"/>
    <mergeCell ref="N429:N430"/>
    <mergeCell ref="N468:N469"/>
    <mergeCell ref="N491:N492"/>
    <mergeCell ref="N515:N516"/>
    <mergeCell ref="N545:N546"/>
    <mergeCell ref="N585:N586"/>
    <mergeCell ref="N612:N613"/>
    <mergeCell ref="N641:N642"/>
    <mergeCell ref="N671:N672"/>
    <mergeCell ref="B1:F3"/>
    <mergeCell ref="G1:N3"/>
    <mergeCell ref="B4:C6"/>
    <mergeCell ref="D4:F6"/>
    <mergeCell ref="G4:H5"/>
    <mergeCell ref="I4:J5"/>
    <mergeCell ref="K4:L5"/>
    <mergeCell ref="M4:N5"/>
    <mergeCell ref="G6:H7"/>
    <mergeCell ref="I6:J7"/>
    <mergeCell ref="K6:L7"/>
    <mergeCell ref="M6:N9"/>
    <mergeCell ref="B7:C9"/>
    <mergeCell ref="D7:F9"/>
    <mergeCell ref="G8:H9"/>
    <mergeCell ref="I8:J9"/>
    <mergeCell ref="K8:L9"/>
    <mergeCell ref="B10:N11"/>
    <mergeCell ref="B29:N31"/>
    <mergeCell ref="B32:N33"/>
    <mergeCell ref="B49:N51"/>
    <mergeCell ref="B52:N53"/>
    <mergeCell ref="B79:N81"/>
    <mergeCell ref="B82:N83"/>
    <mergeCell ref="B107:N109"/>
    <mergeCell ref="B112:F114"/>
    <mergeCell ref="G112:N114"/>
    <mergeCell ref="B115:C117"/>
    <mergeCell ref="D115:F117"/>
    <mergeCell ref="G115:H116"/>
    <mergeCell ref="I115:J116"/>
    <mergeCell ref="K115:L116"/>
    <mergeCell ref="M115:N116"/>
    <mergeCell ref="G117:H118"/>
    <mergeCell ref="I117:J118"/>
    <mergeCell ref="K117:L118"/>
    <mergeCell ref="M117:N120"/>
    <mergeCell ref="B118:C120"/>
    <mergeCell ref="D118:F120"/>
    <mergeCell ref="G119:H120"/>
    <mergeCell ref="I119:J120"/>
    <mergeCell ref="K119:L120"/>
    <mergeCell ref="B121:N122"/>
    <mergeCell ref="B141:N143"/>
    <mergeCell ref="B144:N145"/>
    <mergeCell ref="B162:N164"/>
    <mergeCell ref="B165:N166"/>
    <mergeCell ref="B192:N194"/>
    <mergeCell ref="B195:N196"/>
    <mergeCell ref="B220:N222"/>
    <mergeCell ref="B225:F227"/>
    <mergeCell ref="G225:N227"/>
    <mergeCell ref="B228:C230"/>
    <mergeCell ref="D228:F230"/>
    <mergeCell ref="G228:H229"/>
    <mergeCell ref="I228:J229"/>
    <mergeCell ref="K228:L229"/>
    <mergeCell ref="M228:N229"/>
    <mergeCell ref="G230:H231"/>
    <mergeCell ref="I230:J231"/>
    <mergeCell ref="K230:L231"/>
    <mergeCell ref="M230:N233"/>
    <mergeCell ref="B231:C233"/>
    <mergeCell ref="D231:F233"/>
    <mergeCell ref="G232:H233"/>
    <mergeCell ref="I232:J233"/>
    <mergeCell ref="K232:L233"/>
    <mergeCell ref="B234:N235"/>
    <mergeCell ref="B254:N256"/>
    <mergeCell ref="B257:N258"/>
    <mergeCell ref="B278:N280"/>
    <mergeCell ref="B281:N282"/>
    <mergeCell ref="B308:N310"/>
    <mergeCell ref="B311:N312"/>
    <mergeCell ref="B336:N338"/>
    <mergeCell ref="B341:F343"/>
    <mergeCell ref="G341:N343"/>
    <mergeCell ref="B344:C346"/>
    <mergeCell ref="D344:F346"/>
    <mergeCell ref="G344:H345"/>
    <mergeCell ref="I344:J345"/>
    <mergeCell ref="K344:L345"/>
    <mergeCell ref="M344:N345"/>
    <mergeCell ref="G346:H347"/>
    <mergeCell ref="I346:J347"/>
    <mergeCell ref="K346:L347"/>
    <mergeCell ref="M346:N349"/>
    <mergeCell ref="B347:C349"/>
    <mergeCell ref="D347:F349"/>
    <mergeCell ref="G348:H349"/>
    <mergeCell ref="I348:J349"/>
    <mergeCell ref="K348:L349"/>
    <mergeCell ref="B350:N351"/>
    <mergeCell ref="B370:N372"/>
    <mergeCell ref="B373:N374"/>
    <mergeCell ref="B394:N396"/>
    <mergeCell ref="B397:N398"/>
    <mergeCell ref="B424:N426"/>
    <mergeCell ref="B427:N428"/>
    <mergeCell ref="B452:N454"/>
    <mergeCell ref="B457:F459"/>
    <mergeCell ref="G457:N459"/>
    <mergeCell ref="B460:C462"/>
    <mergeCell ref="D460:F462"/>
    <mergeCell ref="G460:H461"/>
    <mergeCell ref="I460:J461"/>
    <mergeCell ref="K460:L461"/>
    <mergeCell ref="M460:N461"/>
    <mergeCell ref="G462:H463"/>
    <mergeCell ref="I462:J463"/>
    <mergeCell ref="K462:L463"/>
    <mergeCell ref="M462:N465"/>
    <mergeCell ref="B463:C465"/>
    <mergeCell ref="D463:F465"/>
    <mergeCell ref="G464:H465"/>
    <mergeCell ref="I464:J465"/>
    <mergeCell ref="K464:L465"/>
    <mergeCell ref="B466:N467"/>
    <mergeCell ref="B486:N488"/>
    <mergeCell ref="B489:N490"/>
    <mergeCell ref="B510:N512"/>
    <mergeCell ref="B513:N514"/>
    <mergeCell ref="B540:N542"/>
    <mergeCell ref="B543:N544"/>
    <mergeCell ref="B568:N570"/>
    <mergeCell ref="B574:F576"/>
    <mergeCell ref="G574:N576"/>
    <mergeCell ref="B577:C579"/>
    <mergeCell ref="D577:F579"/>
    <mergeCell ref="G577:H578"/>
    <mergeCell ref="I577:J578"/>
    <mergeCell ref="K577:L578"/>
    <mergeCell ref="M577:N578"/>
    <mergeCell ref="G579:H580"/>
    <mergeCell ref="I579:J580"/>
    <mergeCell ref="K579:L580"/>
    <mergeCell ref="M579:N582"/>
    <mergeCell ref="B580:C582"/>
    <mergeCell ref="D580:F582"/>
    <mergeCell ref="G581:H582"/>
    <mergeCell ref="I581:J582"/>
    <mergeCell ref="K581:L582"/>
    <mergeCell ref="B583:N584"/>
    <mergeCell ref="B607:N609"/>
    <mergeCell ref="B610:N611"/>
    <mergeCell ref="B636:N638"/>
    <mergeCell ref="B639:N640"/>
    <mergeCell ref="B666:N668"/>
    <mergeCell ref="B669:N670"/>
    <mergeCell ref="B694:N69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0+0杜林</vt:lpstr>
      <vt:lpstr>2+1杜林</vt:lpstr>
      <vt:lpstr>6+1杜林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Gen强度研究院</cp:lastModifiedBy>
  <dcterms:created xsi:type="dcterms:W3CDTF">2023-05-12T11:15:00Z</dcterms:created>
  <dcterms:modified xsi:type="dcterms:W3CDTF">2026-01-28T13:07:53Z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4C27E7DF3AFD43C4BEEF21F90BFE6D35_12</vt:lpwstr>
  </property>
  <property fmtid="{D5CDD505-2E9C-101B-9397-08002B2CF9AE}" pid="4" name="CalculationRule">
    <vt:i4>0</vt:i4>
  </property>
</Properties>
</file>